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26" activeTab="0"/>
  </bookViews>
  <sheets>
    <sheet name="Sommaire" sheetId="1" r:id="rId1"/>
    <sheet name="Lits-places_journées" sheetId="2" r:id="rId2"/>
    <sheet name="Places_Pop_CH" sheetId="3" r:id="rId3"/>
    <sheet name="JHF_évol" sheetId="4" r:id="rId4"/>
    <sheet name="Journées_Soins_CH" sheetId="5" r:id="rId5"/>
    <sheet name="Clients_Pop_CH" sheetId="6" r:id="rId6"/>
    <sheet name="Âge-sexe résidents" sheetId="7" r:id="rId7"/>
    <sheet name="Âge moyen" sheetId="8" r:id="rId8"/>
    <sheet name="Âge moyen_CH" sheetId="9" r:id="rId9"/>
    <sheet name="DMS" sheetId="10" r:id="rId10"/>
    <sheet name="Provenance" sheetId="11" r:id="rId11"/>
    <sheet name="Destination" sheetId="12" r:id="rId12"/>
    <sheet name="Part pop EMS-pop VS" sheetId="13" r:id="rId13"/>
    <sheet name="Personnel - SM" sheetId="14" r:id="rId14"/>
    <sheet name="Personnel - SOMED" sheetId="15" r:id="rId15"/>
    <sheet name="Personnel_CH" sheetId="16" r:id="rId16"/>
    <sheet name="Coût journalier" sheetId="17" r:id="rId17"/>
    <sheet name="Finances - Charges" sheetId="18" r:id="rId18"/>
    <sheet name="Finances - Produits" sheetId="19" r:id="rId19"/>
  </sheets>
  <definedNames>
    <definedName name="_ednref1" localSheetId="16">'Coût journalier'!$K$9</definedName>
    <definedName name="_Ref250463726" localSheetId="11">'Destination'!$B$2</definedName>
    <definedName name="_xlnm.Print_Titles" localSheetId="6">'Âge-sexe résidents'!$B:$B</definedName>
    <definedName name="_xlnm.Print_Titles" localSheetId="14">'Personnel - SOMED'!$B:$B</definedName>
    <definedName name="orig" localSheetId="5">#REF!</definedName>
    <definedName name="orig" localSheetId="4">#REF!</definedName>
    <definedName name="orig" localSheetId="15">#REF!</definedName>
    <definedName name="orig" localSheetId="2">#REF!</definedName>
    <definedName name="orig">#REF!</definedName>
    <definedName name="Ursprung" localSheetId="5">#REF!</definedName>
    <definedName name="Ursprung" localSheetId="4">#REF!</definedName>
    <definedName name="Ursprung" localSheetId="15">#REF!</definedName>
    <definedName name="Ursprung" localSheetId="2">#REF!</definedName>
    <definedName name="Ursprung">#REF!</definedName>
    <definedName name="UrsprungF" localSheetId="5">#REF!</definedName>
    <definedName name="UrsprungF" localSheetId="4">#REF!</definedName>
    <definedName name="UrsprungF" localSheetId="15">#REF!</definedName>
    <definedName name="UrsprungF" localSheetId="2">#REF!</definedName>
    <definedName name="UrsprungF">#REF!</definedName>
    <definedName name="UrsprungM" localSheetId="5">#REF!</definedName>
    <definedName name="UrsprungM" localSheetId="4">#REF!</definedName>
    <definedName name="UrsprungM" localSheetId="15">#REF!</definedName>
    <definedName name="UrsprungM" localSheetId="2">#REF!</definedName>
    <definedName name="UrsprungM">#REF!</definedName>
    <definedName name="_xlnm.Print_Area" localSheetId="6">'Âge-sexe résidents'!$B$2:$V$42</definedName>
    <definedName name="_xlnm.Print_Area" localSheetId="5">'Clients_Pop_CH'!$B$2:$G$43</definedName>
    <definedName name="_xlnm.Print_Area" localSheetId="16">'Coût journalier'!$B$2:$R$21</definedName>
    <definedName name="_xlnm.Print_Area" localSheetId="11">'Destination'!$B$2:$O$18</definedName>
    <definedName name="_xlnm.Print_Area" localSheetId="17">'Finances - Charges'!$B$2:$H$36</definedName>
    <definedName name="_xlnm.Print_Area" localSheetId="18">'Finances - Produits'!$A$1:$L$41</definedName>
    <definedName name="_xlnm.Print_Area" localSheetId="4">'Journées_Soins_CH'!$B$2:$J$70</definedName>
    <definedName name="_xlnm.Print_Area" localSheetId="1">'Lits-places_journées'!$B$2:$G$40</definedName>
    <definedName name="_xlnm.Print_Area" localSheetId="12">'Part pop EMS-pop VS'!$B$2:$G$160</definedName>
    <definedName name="_xlnm.Print_Area" localSheetId="13">'Personnel - SM'!$B$2:$P$23</definedName>
    <definedName name="_xlnm.Print_Area" localSheetId="14">'Personnel - SOMED'!$B$2:$AB$41</definedName>
    <definedName name="_xlnm.Print_Area" localSheetId="15">'Personnel_CH'!$B$2:$H$45</definedName>
    <definedName name="_xlnm.Print_Area" localSheetId="2">'Places_Pop_CH'!$B$2:$H$44</definedName>
    <definedName name="_xlnm.Print_Area" localSheetId="10">'Provenance'!$B$2:$O$17</definedName>
    <definedName name="_xlnm.Print_Area" localSheetId="0">'Sommaire'!$B$2:$F$30</definedName>
  </definedNames>
  <calcPr fullCalcOnLoad="1"/>
</workbook>
</file>

<file path=xl/sharedStrings.xml><?xml version="1.0" encoding="utf-8"?>
<sst xmlns="http://schemas.openxmlformats.org/spreadsheetml/2006/main" count="822" uniqueCount="239">
  <si>
    <t>Sommaire du classeur</t>
  </si>
  <si>
    <t>Nr</t>
  </si>
  <si>
    <t>Lien</t>
  </si>
  <si>
    <t>Année</t>
  </si>
  <si>
    <r>
      <rPr>
        <sz val="9"/>
        <color indexed="8"/>
        <rFont val="Symbol"/>
        <family val="1"/>
      </rPr>
      <t>ã</t>
    </r>
    <r>
      <rPr>
        <sz val="9"/>
        <color indexed="8"/>
        <rFont val="Verdana"/>
        <family val="2"/>
      </rPr>
      <t xml:space="preserve"> OVS</t>
    </r>
  </si>
  <si>
    <t>Total</t>
  </si>
  <si>
    <t>Lits-places_journées</t>
  </si>
  <si>
    <t>Provenance</t>
  </si>
  <si>
    <t>Destination</t>
  </si>
  <si>
    <t>Coût journalier</t>
  </si>
  <si>
    <t>Nombre de lits/places</t>
  </si>
  <si>
    <t>Nombre de journées</t>
  </si>
  <si>
    <t>Âge non renseigné</t>
  </si>
  <si>
    <t>Femmes</t>
  </si>
  <si>
    <t>Hommes</t>
  </si>
  <si>
    <t>Moins de 65 ans</t>
  </si>
  <si>
    <t>90 ans et plus</t>
  </si>
  <si>
    <t>Hôpital</t>
  </si>
  <si>
    <t>Domicile</t>
  </si>
  <si>
    <t>Inconnu</t>
  </si>
  <si>
    <t>Autres institutions</t>
  </si>
  <si>
    <t>Décès</t>
  </si>
  <si>
    <t>Soins médicaux et infirmiers</t>
  </si>
  <si>
    <t>EPT</t>
  </si>
  <si>
    <t>Services des soins corporels</t>
  </si>
  <si>
    <t>Conseils, services sociaux et d’occupation</t>
  </si>
  <si>
    <t>Services thérapeutiques</t>
  </si>
  <si>
    <t>Exploitations annexes et autres</t>
  </si>
  <si>
    <t>Employés</t>
  </si>
  <si>
    <t>Personnel soignant</t>
  </si>
  <si>
    <t>Personnel hôtelier</t>
  </si>
  <si>
    <t>Personnel administratif</t>
  </si>
  <si>
    <t>Personnel des autres discip. médicales et animation</t>
  </si>
  <si>
    <t>Personnel des services techniques</t>
  </si>
  <si>
    <t>Médecins et autres universitaires</t>
  </si>
  <si>
    <t>Autres et inconnu</t>
  </si>
  <si>
    <t>Soins LAMal</t>
  </si>
  <si>
    <t>Soins non-LAMal</t>
  </si>
  <si>
    <t>Matériel médical</t>
  </si>
  <si>
    <t>Charges de personnel</t>
  </si>
  <si>
    <t>Autres charges</t>
  </si>
  <si>
    <t>Assurance-maladie</t>
  </si>
  <si>
    <t>Part pop EMS-pop VS</t>
  </si>
  <si>
    <t>Catégorie salariale</t>
  </si>
  <si>
    <t>Classe d'âges</t>
  </si>
  <si>
    <t>Classes d'âges</t>
  </si>
  <si>
    <t>N</t>
  </si>
  <si>
    <t>1) Personnes employées au 31.12.</t>
  </si>
  <si>
    <t>2) EPT calculés sur l'année.</t>
  </si>
  <si>
    <t>1) Données selon les comptes déposés par les EMS auprès du SSP.</t>
  </si>
  <si>
    <t>Canton</t>
  </si>
  <si>
    <t>3) Subventions d'exploitation.</t>
  </si>
  <si>
    <r>
      <rPr>
        <sz val="9"/>
        <rFont val="Symbol"/>
        <family val="1"/>
      </rPr>
      <t>ã</t>
    </r>
    <r>
      <rPr>
        <sz val="9"/>
        <rFont val="Verdana"/>
        <family val="2"/>
      </rPr>
      <t xml:space="preserve"> OVS</t>
    </r>
  </si>
  <si>
    <t>Remarque(s):</t>
  </si>
  <si>
    <r>
      <t>Nombre de lits/places, de journées d'hébergement et taux d'occupation des EMS en long séjour</t>
    </r>
    <r>
      <rPr>
        <b/>
        <vertAlign val="superscript"/>
        <sz val="12"/>
        <rFont val="Verdana"/>
        <family val="2"/>
      </rPr>
      <t>1)</t>
    </r>
    <r>
      <rPr>
        <b/>
        <sz val="12"/>
        <rFont val="Verdana"/>
        <family val="2"/>
      </rPr>
      <t>, Valais, depuis 1999</t>
    </r>
  </si>
  <si>
    <r>
      <t>Taux d'occupation des lits/places</t>
    </r>
    <r>
      <rPr>
        <b/>
        <vertAlign val="superscript"/>
        <sz val="10"/>
        <rFont val="Verdana"/>
        <family val="2"/>
      </rPr>
      <t>2)</t>
    </r>
  </si>
  <si>
    <t>Source(s): SSP; OVS, Statistique cantonale des établissements médico-sociaux</t>
  </si>
  <si>
    <t>1) 1999-2005: données du relevé SM.</t>
  </si>
  <si>
    <t>2) Dès 2006: données du relevé SOMED.</t>
  </si>
  <si>
    <t>2) Données selon les comptabilités analytiques déposées par les EMS auprès du SSP.</t>
  </si>
  <si>
    <t>Source(s): SSP</t>
  </si>
  <si>
    <t>Charges des EMS, par nature, Valais, depuis 2000 (en mios de CHF)</t>
  </si>
  <si>
    <t>Produits des EMS, selon l'agent financeur, Valais, depuis 2000 (en mios de CHF)</t>
  </si>
  <si>
    <r>
      <t>Employés des EMS (personnes</t>
    </r>
    <r>
      <rPr>
        <b/>
        <vertAlign val="superscript"/>
        <sz val="12"/>
        <rFont val="Verdana"/>
        <family val="2"/>
      </rPr>
      <t>1)</t>
    </r>
    <r>
      <rPr>
        <b/>
        <sz val="12"/>
        <rFont val="Verdana"/>
        <family val="2"/>
      </rPr>
      <t xml:space="preserve"> et équivalents plein-temps</t>
    </r>
    <r>
      <rPr>
        <b/>
        <vertAlign val="superscript"/>
        <sz val="12"/>
        <rFont val="Verdana"/>
        <family val="2"/>
      </rPr>
      <t>2)</t>
    </r>
    <r>
      <rPr>
        <b/>
        <sz val="12"/>
        <rFont val="Verdana"/>
        <family val="2"/>
      </rPr>
      <t>), selon le sexe et la catégorie salariale, Valais, depuis 2006</t>
    </r>
  </si>
  <si>
    <r>
      <t>Population</t>
    </r>
    <r>
      <rPr>
        <b/>
        <vertAlign val="superscript"/>
        <sz val="10"/>
        <rFont val="Verdana"/>
        <family val="2"/>
      </rPr>
      <t>1)</t>
    </r>
  </si>
  <si>
    <r>
      <t>Coût journalier moyen</t>
    </r>
    <r>
      <rPr>
        <b/>
        <vertAlign val="superscript"/>
        <sz val="12"/>
        <color indexed="8"/>
        <rFont val="Verdana"/>
        <family val="2"/>
      </rPr>
      <t>1)</t>
    </r>
    <r>
      <rPr>
        <b/>
        <sz val="12"/>
        <color indexed="8"/>
        <rFont val="Verdana"/>
        <family val="2"/>
      </rPr>
      <t xml:space="preserve"> des EMS, selon le centre de charges, Valais, depuis 2003 (en CHF)</t>
    </r>
  </si>
  <si>
    <t>Centre de charges</t>
  </si>
  <si>
    <t>Personnel-SM</t>
  </si>
  <si>
    <t>Personnel-SOMED</t>
  </si>
  <si>
    <t>Finances-Charges</t>
  </si>
  <si>
    <t>Finances-Produits</t>
  </si>
  <si>
    <t>65-69 ans</t>
  </si>
  <si>
    <t>70-74 ans</t>
  </si>
  <si>
    <t>75-79 ans</t>
  </si>
  <si>
    <t>80-84 ans</t>
  </si>
  <si>
    <t>85-89 ans</t>
  </si>
  <si>
    <t>Hôtellerie</t>
  </si>
  <si>
    <t>Prise en charge médico-sociale - Etablissements médico-sociaux (EMS)</t>
  </si>
  <si>
    <t>Services d’infrastructure</t>
  </si>
  <si>
    <r>
      <t>Employés des EMS (personnes</t>
    </r>
    <r>
      <rPr>
        <b/>
        <vertAlign val="superscript"/>
        <sz val="12"/>
        <rFont val="Verdana"/>
        <family val="2"/>
      </rPr>
      <t>1)</t>
    </r>
    <r>
      <rPr>
        <b/>
        <sz val="12"/>
        <rFont val="Verdana"/>
        <family val="2"/>
      </rPr>
      <t xml:space="preserve"> et équivalents plein-temps</t>
    </r>
    <r>
      <rPr>
        <b/>
        <vertAlign val="superscript"/>
        <sz val="12"/>
        <rFont val="Verdana"/>
        <family val="2"/>
      </rPr>
      <t>2)</t>
    </r>
    <r>
      <rPr>
        <b/>
        <sz val="12"/>
        <rFont val="Verdana"/>
        <family val="2"/>
      </rPr>
      <t>), selon la catégorie salariale, Valais, 1999-2005</t>
    </r>
  </si>
  <si>
    <t>Source(s): OFS/OVS, SM/SOMED</t>
  </si>
  <si>
    <t>Source(s): OFS/OVS, SM/SOMED; OFS, ESPOP, STATPOP</t>
  </si>
  <si>
    <t>Source(s): OFS, SM</t>
  </si>
  <si>
    <t>- Sources : Office fédéral de la statistique (OFS) et Observatoire valaisan de la santé (OVS): Statistique des institutions médico-sociales (SM/SOMED); Observatoire valaisan de la santé (OVS): Statistique cantonale des établissements médico-sociaux; Office fédéral de la statistique (OFS): Statistique de l'état annuel de la population (ESPOP), Statistique de la population et des ménages (STATPOP); Service cantonal valaisan de la santé publique (SSP).</t>
  </si>
  <si>
    <t>Institution médico-sociale</t>
  </si>
  <si>
    <t>Autre</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</si>
  <si>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</si>
  <si>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</si>
  <si>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</si>
  <si>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</si>
  <si>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</si>
  <si>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</si>
  <si>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</si>
  <si>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</si>
  <si>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</si>
  <si>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</si>
  <si>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</si>
  <si>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</si>
  <si>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</si>
  <si>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</si>
  <si>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</si>
  <si>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</si>
  <si>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</si>
  <si>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</si>
  <si>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</si>
  <si>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</si>
  <si>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</si>
  <si>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</si>
  <si>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</si>
  <si>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</si>
  <si>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</si>
  <si>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</si>
  <si>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</si>
  <si>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Source(s): OFS/OVS, SOMED</t>
  </si>
  <si>
    <t>Long séjour</t>
  </si>
  <si>
    <t>Court séjour</t>
  </si>
  <si>
    <r>
      <t>Places</t>
    </r>
    <r>
      <rPr>
        <b/>
        <vertAlign val="superscript"/>
        <sz val="10"/>
        <rFont val="Verdana"/>
        <family val="2"/>
      </rPr>
      <t>1)</t>
    </r>
  </si>
  <si>
    <r>
      <t>Clients</t>
    </r>
    <r>
      <rPr>
        <b/>
        <vertAlign val="superscript"/>
        <sz val="10"/>
        <rFont val="Verdana"/>
        <family val="2"/>
      </rPr>
      <t>1)</t>
    </r>
  </si>
  <si>
    <t>%</t>
  </si>
  <si>
    <t>Total EPT</t>
  </si>
  <si>
    <t>EPT pour 1'000 jours d'hébergement</t>
  </si>
  <si>
    <t>1) EPT calculés sur l'année.</t>
  </si>
  <si>
    <t>2) Journées d'hébergement de clients en long séjour.</t>
  </si>
  <si>
    <r>
      <t>Journées d'hébergement</t>
    </r>
    <r>
      <rPr>
        <b/>
        <vertAlign val="superscript"/>
        <sz val="10"/>
        <rFont val="Verdana"/>
        <family val="2"/>
      </rPr>
      <t>2)</t>
    </r>
  </si>
  <si>
    <t>Places_Pop_CH</t>
  </si>
  <si>
    <t>Clients_Pop_CH</t>
  </si>
  <si>
    <t>Source(s): OFS/OVS, SOMED; OFS, STATPOP</t>
  </si>
  <si>
    <t>Jusqu'à 40 minutes</t>
  </si>
  <si>
    <t>41-80 minutes</t>
  </si>
  <si>
    <t>81-120 minutes</t>
  </si>
  <si>
    <t>121-160 minutes</t>
  </si>
  <si>
    <t>161-200 minutes</t>
  </si>
  <si>
    <t>201 minutes et plus</t>
  </si>
  <si>
    <t>1) Tous les cantons disposent d'un instrument d'évaluation du besoin en soins des clients en 12 niveaux, lesquels correspondent à des plages de minutes de soins par jour définies dans l'art.7a OPAS. Dans le présent tableau, les 12 niveaux de soins ont été groupés par deux.</t>
  </si>
  <si>
    <t>Personnel</t>
  </si>
  <si>
    <t>Financement</t>
  </si>
  <si>
    <t>Thème</t>
  </si>
  <si>
    <t>Infrastructure</t>
  </si>
  <si>
    <t>()</t>
  </si>
  <si>
    <t>Pas de soins</t>
  </si>
  <si>
    <t>1 à 20 minutes</t>
  </si>
  <si>
    <t>21 à 40 minutes</t>
  </si>
  <si>
    <t>41 à 60 minutes</t>
  </si>
  <si>
    <t>61 à 80 minutes</t>
  </si>
  <si>
    <t>81 à 100 minutes</t>
  </si>
  <si>
    <t>101 à 120 minutes</t>
  </si>
  <si>
    <t>121 à 140 minutes</t>
  </si>
  <si>
    <t>141 à 160 minutes</t>
  </si>
  <si>
    <t>161 à 180 minutes</t>
  </si>
  <si>
    <t>181 à 200 minutes</t>
  </si>
  <si>
    <t>201 à 220 minutes</t>
  </si>
  <si>
    <t>≥ 220 minutes</t>
  </si>
  <si>
    <t>Clients</t>
  </si>
  <si>
    <t>Besoin en soins</t>
  </si>
  <si>
    <t>Nombre de lits/places, de journées d'hébergement et taux d'occupation des EMS en long séjour, Valais, depuis 1999</t>
  </si>
  <si>
    <t>Coût journalier moyen des EMS, selon le centre de charges, Valais, depuis 2003 (en CHF)</t>
  </si>
  <si>
    <t>Employés des EMS (personnes et équivalents plein-temps), selon la catégorie salariale, Valais, 1999-2005</t>
  </si>
  <si>
    <t>Employés des EMS (personnes et équivalents plein-temps), selon le sexe et la catégorie salariale, Valais, depuis 2006</t>
  </si>
  <si>
    <t>Onglet</t>
  </si>
  <si>
    <t>Titre</t>
  </si>
  <si>
    <t>Produits non-LAMal</t>
  </si>
  <si>
    <t>Communes</t>
  </si>
  <si>
    <t>Allocations d'impotence</t>
  </si>
  <si>
    <t>Produits LAMal (soins)</t>
  </si>
  <si>
    <t>Hébergement</t>
  </si>
  <si>
    <r>
      <t>Subventions</t>
    </r>
    <r>
      <rPr>
        <b/>
        <vertAlign val="superscript"/>
        <sz val="10"/>
        <rFont val="Verdana"/>
        <family val="2"/>
      </rPr>
      <t>3)</t>
    </r>
  </si>
  <si>
    <r>
      <t>Financement résiduel</t>
    </r>
    <r>
      <rPr>
        <b/>
        <vertAlign val="superscript"/>
        <sz val="10"/>
        <rFont val="Verdana"/>
        <family val="2"/>
      </rPr>
      <t>2)</t>
    </r>
  </si>
  <si>
    <t>2) Contributions résiduelles aux soins non pris en charge par l'assurance-maladie (selon art.25a, al.5, LAMal, entré en vigueur le 01.01.2011 dans le cadre de la Loi fédérale sur le nouveau régime de financement des soins). Selon la législation d’application valaisanne en vigueur de 2011 à 2014, seul le canton prend en charge la contribution résiduelle aux coûts des soins. Dès le 01.01.15, suite à une révision de la législation cantonale, la contribution résiduelle aux coûts des soins est assumée par le canton, les communes et, en fonction de leur fortune, par les résidents.</t>
  </si>
  <si>
    <t>3) 2014: Un EMS a fourni des données erronées concernant les heures travaillées de ses employés pour l’année 2014. Les données concernant les EPT ont été corrigées suite à la transmission par l'EMS de données corrigées.</t>
  </si>
  <si>
    <t>4) Autres produits: contributions de la Loterie romande, autres subventions communales, etc.</t>
  </si>
  <si>
    <r>
      <t>Autres produits</t>
    </r>
    <r>
      <rPr>
        <b/>
        <vertAlign val="superscript"/>
        <sz val="10"/>
        <rFont val="Verdana"/>
        <family val="2"/>
      </rPr>
      <t>4)</t>
    </r>
  </si>
  <si>
    <t>3) 1999-2005 : données du relevé SM (places sur l'année). La statistique SM considère le nombre de lits.</t>
  </si>
  <si>
    <t>Part de population en EMS</t>
  </si>
  <si>
    <t xml:space="preserve"> </t>
  </si>
  <si>
    <t>4) Dès 2006 : données du relevé SOMED. La statistique SOMED considère le nombre de places.</t>
  </si>
  <si>
    <t>2) Mode de calcul du taux d’occupation des lits/places de long séjour 1999-2005: Taux d'occupation = Nombre de journées d'hébergement en long séjour / (Nombre de lits/places en long séjour*365). Mode de calcul du taux d’occupation des lits/places de long séjour dès 2006: Taux d'occupation = Nombre de journées d'hébergement en long séjour / (Nombre de lits/places en long séjour*durée d'exploitation dans l'année (en jours)(calculé par EMS et sommé)).</t>
  </si>
  <si>
    <t xml:space="preserve">1) Population valaisanne: population résidante permanente au 31.12. </t>
  </si>
  <si>
    <t>Nombre de résidents dans les EMS au 31.12 (long séjour), selon le sexe et la classe d'âges, Valais, depuis 1999</t>
  </si>
  <si>
    <t>Nombre d'entrées en EMS de résidents pour un long séjour, selon leur provenance, Valais, depuis 2006</t>
  </si>
  <si>
    <t>Nombre de sorties d'EMS de résidents en long séjour, selon leur destination, Valais, depuis 2006</t>
  </si>
  <si>
    <t>Part de résidents des EMS en long séjour dans la population résidante, selon la classe d'âges, Valais, en 2000, 2004 et depuis 2008</t>
  </si>
  <si>
    <t>1) Places de long séjour (SOMED): places disponibles pour des séjours de longue durée de résidents souhaitant s'installer définitivement.</t>
  </si>
  <si>
    <t>Âge-sexe résidents</t>
  </si>
  <si>
    <r>
      <t>Résidents</t>
    </r>
    <r>
      <rPr>
        <b/>
        <vertAlign val="superscript"/>
        <sz val="10"/>
        <rFont val="Verdana"/>
        <family val="2"/>
      </rPr>
      <t>2)</t>
    </r>
  </si>
  <si>
    <t>1) Mode de calcul du coût journalier moyen par résident: Coût journalier moyen = Coûts nets après répartition des charges selon le centre de charges / Total des journées d'hébergement/de soins facturées aux résidents/assureurs.</t>
  </si>
  <si>
    <t>Résidents</t>
  </si>
  <si>
    <t>Journées_Soins_CH</t>
  </si>
  <si>
    <t xml:space="preserve">Nombre de journées de soins LAMal facturées (selon nombre de minutes de soins par jour) </t>
  </si>
  <si>
    <t>EPT de personnel soignant qualifié pour 1'000 jours de soins</t>
  </si>
  <si>
    <r>
      <t>Journées de soins</t>
    </r>
    <r>
      <rPr>
        <b/>
        <vertAlign val="superscript"/>
        <sz val="10"/>
        <rFont val="Verdana"/>
        <family val="2"/>
      </rPr>
      <t>4)</t>
    </r>
  </si>
  <si>
    <t>4) Journées de soins de clients hébergés en long séjour et nécessitant des soins LAMal.</t>
  </si>
  <si>
    <r>
      <t>Places pour 1'000 habitants de 80 ans et +</t>
    </r>
    <r>
      <rPr>
        <b/>
        <vertAlign val="superscript"/>
        <sz val="10"/>
        <rFont val="Verdana"/>
        <family val="2"/>
      </rPr>
      <t>2)</t>
    </r>
  </si>
  <si>
    <r>
      <t>Places</t>
    </r>
    <r>
      <rPr>
        <b/>
        <vertAlign val="superscript"/>
        <sz val="10"/>
        <rFont val="Verdana"/>
        <family val="2"/>
      </rPr>
      <t>3)</t>
    </r>
  </si>
  <si>
    <t>2) Population résidante permanente au 31.12, âgée de 80 ans et plus.</t>
  </si>
  <si>
    <r>
      <t>Habitants âgés de 80 ans et +</t>
    </r>
    <r>
      <rPr>
        <b/>
        <vertAlign val="superscript"/>
        <sz val="10"/>
        <rFont val="Verdana"/>
        <family val="2"/>
      </rPr>
      <t>2)</t>
    </r>
  </si>
  <si>
    <r>
      <t>Habitants âgés de 65 ans et +</t>
    </r>
    <r>
      <rPr>
        <b/>
        <vertAlign val="superscript"/>
        <sz val="10"/>
        <rFont val="Verdana"/>
        <family val="2"/>
      </rPr>
      <t>2)</t>
    </r>
  </si>
  <si>
    <t>3) Places de court séjour (SOMED): places réservées pour des séjours temporaires soumises à une autorisation d'exploitation délivrée par le canton.</t>
  </si>
  <si>
    <r>
      <t>EPT personnel soignant qualifié</t>
    </r>
    <r>
      <rPr>
        <b/>
        <vertAlign val="superscript"/>
        <sz val="10"/>
        <rFont val="Verdana"/>
        <family val="2"/>
      </rPr>
      <t>3)</t>
    </r>
  </si>
  <si>
    <t>Animation</t>
  </si>
  <si>
    <t>Personnel_CH</t>
  </si>
  <si>
    <t>Dernière mise à jour:  Novembre 2020</t>
  </si>
  <si>
    <t>Monthey-St-Maurice</t>
  </si>
  <si>
    <t>Martigny-Entremont</t>
  </si>
  <si>
    <t>Sion-Hérens-Conthey</t>
  </si>
  <si>
    <t>Sierre</t>
  </si>
  <si>
    <t>Haut-Valais</t>
  </si>
  <si>
    <t>Lieu</t>
  </si>
  <si>
    <t>1) Clients au 31.12.</t>
  </si>
  <si>
    <t>2) Population résidante permanente au 31.12</t>
  </si>
  <si>
    <t>Clients pour 1'000 habitants de 65 ans et +</t>
  </si>
  <si>
    <t>Âge moyen des résidents en long séjour à l'admission entrés dans l'année selon la région sanitaire, Valais, depuis 2006</t>
  </si>
  <si>
    <t>Âge moyen</t>
  </si>
  <si>
    <t>Âge moyen_CH</t>
  </si>
  <si>
    <r>
      <rPr>
        <sz val="8"/>
        <rFont val="Symbol"/>
        <family val="1"/>
      </rPr>
      <t>ã</t>
    </r>
    <r>
      <rPr>
        <sz val="8"/>
        <rFont val="Verdana"/>
        <family val="2"/>
      </rPr>
      <t xml:space="preserve"> OVS 2023</t>
    </r>
  </si>
  <si>
    <t>Nombre de places et taux de places pour 1'000 habitants âgés de 80 ans et plus, selon le type de séjour et le canton, 2021</t>
  </si>
  <si>
    <t>Nombre de journées de soins des clients des EMS en long séjour, selon le niveau de soins requis et le canton, 2021</t>
  </si>
  <si>
    <t>Nombre de clients de 65 ans et plus et taux de prise en charge pour 1'000 habitants de 65 ans et plus, selon le type de séjour et le canton, 2021</t>
  </si>
  <si>
    <t>Âge moyen des résidents en long séjour à l'admission entrés dans l'année, selon le canton, 2021</t>
  </si>
  <si>
    <t>Employés des EMS (équivalents plein-temps), journées d'hébergement et de soins en long séjour et taux pour 1'000 journées, selon le canton, 2021</t>
  </si>
  <si>
    <t>Dernière mise à jour: Juillet 2023</t>
  </si>
  <si>
    <t>Dernière mise à jour:  Juillet 2023</t>
  </si>
  <si>
    <t>2) Résidents présents au 31.12 en long séjour</t>
  </si>
  <si>
    <t>Dernière mise à jour: Août 2023</t>
  </si>
  <si>
    <t>Dernière mise à jour:  Août 2023</t>
  </si>
  <si>
    <r>
      <t>Nombre de journées de soins des clients des EMS en long séjour, selon le niveau de soins requis</t>
    </r>
    <r>
      <rPr>
        <b/>
        <vertAlign val="superscript"/>
        <sz val="12"/>
        <rFont val="Verdana"/>
        <family val="2"/>
      </rPr>
      <t>1)</t>
    </r>
    <r>
      <rPr>
        <b/>
        <sz val="12"/>
        <rFont val="Verdana"/>
        <family val="2"/>
      </rPr>
      <t xml:space="preserve"> et le canton, 2021</t>
    </r>
  </si>
  <si>
    <t>DMS</t>
  </si>
  <si>
    <t>Durée moyenne de séjour des résidents en long séjour sortis dans l'année, Valais, depuis 2006</t>
  </si>
  <si>
    <r>
      <t>Employés des EMS (équivalents plein-temps</t>
    </r>
    <r>
      <rPr>
        <b/>
        <vertAlign val="superscript"/>
        <sz val="12"/>
        <rFont val="Verdana"/>
        <family val="2"/>
      </rPr>
      <t>1)</t>
    </r>
    <r>
      <rPr>
        <b/>
        <sz val="12"/>
        <rFont val="Verdana"/>
        <family val="2"/>
      </rPr>
      <t>), journées d'hébergement et de soins en long séjour et taux pour 1'000 journées, selon le canton, 2021</t>
    </r>
  </si>
  <si>
    <t>Dernière mise à jour:  Octobre 2023</t>
  </si>
  <si>
    <t>3) Employés avec diplôme ou certificat d'étude en soins: Infirmier/-ère diplômé/-e avec form. compl., Infirmier/-ère diplômé/-e, Infirmier/-ère niv. I, Infirmier/-ère-assistant/-e CC CRS, Assist. en soins et santé communautaire CFC, Assistant/-e médical/-e avec CFC, Aide-soignant/-e avec certificat, Thérapeute diplômé, Assistant/-e socio-éducatif/-ve ASE, Aide en soins et accompagnement AFP.</t>
  </si>
  <si>
    <t>Nombre de journées d'hébergement facturées des EMS, en long et court séjour, selon la région sanitaire et le besoin journalier en soins, Valais, depuis 2011</t>
  </si>
  <si>
    <t>JHF_évol</t>
  </si>
  <si>
    <r>
      <t>Nombre de journées d'hébergement facturées des EMS, en long et court séjour, selon la région sanitaire et le besoin journalier en soins</t>
    </r>
    <r>
      <rPr>
        <b/>
        <vertAlign val="superscript"/>
        <sz val="12"/>
        <rFont val="Verdana"/>
        <family val="2"/>
      </rPr>
      <t>1)</t>
    </r>
    <r>
      <rPr>
        <b/>
        <sz val="12"/>
        <rFont val="Verdana"/>
        <family val="2"/>
      </rPr>
      <t>, Valais, depuis 2011</t>
    </r>
  </si>
  <si>
    <t>1) Jusqu'en 2010, les EMS valaisans utilisent un instrument d'évaluation des besoins en soins en 4 niveaux (BESA 4 niveaux). Dès 2011, les EMS valaisans utilisent un instrument d'évaluation des besoins en soins en 12 niveaux (BESA 12 niveaux), rendu obligatoire par l'entrée en vigueur au 01.01.2011 de l'art.7a OPAS.
Les journées d'hébergement "Pas de soins" comprennent les journées d'hospitalisation, les journées de réservation, ainsi que les journées sans soins.</t>
  </si>
  <si>
    <r>
      <t>2005</t>
    </r>
    <r>
      <rPr>
        <vertAlign val="superscript"/>
        <sz val="10"/>
        <rFont val="Verdana"/>
        <family val="2"/>
      </rPr>
      <t>3)</t>
    </r>
  </si>
  <si>
    <r>
      <t>2006</t>
    </r>
    <r>
      <rPr>
        <vertAlign val="superscript"/>
        <sz val="10"/>
        <rFont val="Verdana"/>
        <family val="2"/>
      </rPr>
      <t>4)</t>
    </r>
  </si>
  <si>
    <r>
      <t>2005</t>
    </r>
    <r>
      <rPr>
        <b/>
        <vertAlign val="superscript"/>
        <sz val="10"/>
        <rFont val="Verdana"/>
        <family val="2"/>
      </rPr>
      <t>1)</t>
    </r>
  </si>
  <si>
    <r>
      <t>2006</t>
    </r>
    <r>
      <rPr>
        <b/>
        <vertAlign val="superscript"/>
        <sz val="10"/>
        <rFont val="Verdana"/>
        <family val="2"/>
      </rPr>
      <t>2)</t>
    </r>
  </si>
  <si>
    <r>
      <t>2014</t>
    </r>
    <r>
      <rPr>
        <b/>
        <vertAlign val="superscript"/>
        <sz val="10"/>
        <rFont val="Verdana"/>
        <family val="2"/>
      </rPr>
      <t>3)</t>
    </r>
  </si>
</sst>
</file>

<file path=xl/styles.xml><?xml version="1.0" encoding="utf-8"?>
<styleSheet xmlns="http://schemas.openxmlformats.org/spreadsheetml/2006/main">
  <numFmts count="66">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_ * #,##0_ ;_ * \-#,##0_ ;_ * &quot;-&quot;??_ ;_ @_ "/>
    <numFmt numFmtId="186" formatCode="0.0"/>
    <numFmt numFmtId="187" formatCode="0.0%"/>
    <numFmt numFmtId="188" formatCode="_ * #,##0.0_ ;_ * \-#,##0.0_ ;_ * &quot;-&quot;??_ ;_ @_ "/>
    <numFmt numFmtId="189" formatCode="#,##0.0_ ;\-#,##0.0\ "/>
    <numFmt numFmtId="190" formatCode="#,##0_ ;\-#,##0\ "/>
    <numFmt numFmtId="191" formatCode="#,##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00"/>
    <numFmt numFmtId="197" formatCode="_ * #,##0.000_ ;_ * \-#,##0.000_ ;_ * &quot;-&quot;??_ ;_ @_ "/>
    <numFmt numFmtId="198" formatCode="&quot;Vrai&quot;;&quot;Vrai&quot;;&quot;Faux&quot;"/>
    <numFmt numFmtId="199" formatCode="&quot;Actif&quot;;&quot;Actif&quot;;&quot;Inactif&quot;"/>
    <numFmt numFmtId="200" formatCode="[$€-2]\ #,##0.00_);[Red]\([$€-2]\ #,##0.00\)"/>
    <numFmt numFmtId="201" formatCode="0.0000"/>
    <numFmt numFmtId="202" formatCode="0.00000"/>
    <numFmt numFmtId="203" formatCode="0.000000"/>
    <numFmt numFmtId="204" formatCode="0.0000000"/>
    <numFmt numFmtId="205" formatCode="0_ ;\-0\ "/>
    <numFmt numFmtId="206" formatCode="#,##0.000"/>
    <numFmt numFmtId="207" formatCode="#,##0.0000"/>
    <numFmt numFmtId="208" formatCode="_ * #,##0.0000_ ;_ * \-#,##0.0000_ ;_ * &quot;-&quot;??_ ;_ @_ "/>
    <numFmt numFmtId="209" formatCode="_ * #,##0.00000_ ;_ * \-#,##0.00000_ ;_ * &quot;-&quot;??_ ;_ @_ "/>
    <numFmt numFmtId="210" formatCode="_ * #,##0.000000_ ;_ * \-#,##0.000000_ ;_ * &quot;-&quot;??_ ;_ @_ "/>
    <numFmt numFmtId="211" formatCode="_ * #,##0.0000000_ ;_ * \-#,##0.0000000_ ;_ * &quot;-&quot;??_ ;_ @_ "/>
    <numFmt numFmtId="212" formatCode="_ * #,##0.00000000_ ;_ * \-#,##0.00000000_ ;_ * &quot;-&quot;??_ ;_ @_ "/>
    <numFmt numFmtId="213" formatCode="_ * #,##0.0_ ;_ * \-#,##0.0_ ;_ * &quot;-&quot;?_ ;_ @_ "/>
    <numFmt numFmtId="214" formatCode="[$-100C]dddd\ d\ mmmm\ yyyy"/>
    <numFmt numFmtId="215" formatCode="0.00000000"/>
    <numFmt numFmtId="216" formatCode="#,##0.00000"/>
    <numFmt numFmtId="217" formatCode="#,##0.000000"/>
    <numFmt numFmtId="218" formatCode="#,##0.0000000"/>
    <numFmt numFmtId="219" formatCode="#,##0.00000000"/>
    <numFmt numFmtId="220" formatCode="[$-100C]dddd\,\ d\ mmmm\ yyyy"/>
    <numFmt numFmtId="221" formatCode="###0"/>
  </numFmts>
  <fonts count="74">
    <font>
      <sz val="11"/>
      <color theme="1"/>
      <name val="Calibri"/>
      <family val="2"/>
    </font>
    <font>
      <sz val="11"/>
      <color indexed="8"/>
      <name val="Calibri"/>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Symbol"/>
      <family val="1"/>
    </font>
    <font>
      <sz val="9"/>
      <color indexed="8"/>
      <name val="Verdana"/>
      <family val="2"/>
    </font>
    <font>
      <sz val="9"/>
      <name val="Symbol"/>
      <family val="1"/>
    </font>
    <font>
      <sz val="11"/>
      <name val="Verdana"/>
      <family val="2"/>
    </font>
    <font>
      <b/>
      <sz val="11"/>
      <name val="Verdana"/>
      <family val="2"/>
    </font>
    <font>
      <vertAlign val="superscript"/>
      <sz val="10"/>
      <name val="Verdana"/>
      <family val="2"/>
    </font>
    <font>
      <b/>
      <sz val="12"/>
      <color indexed="8"/>
      <name val="Verdana"/>
      <family val="2"/>
    </font>
    <font>
      <b/>
      <vertAlign val="superscript"/>
      <sz val="10"/>
      <name val="Verdana"/>
      <family val="2"/>
    </font>
    <font>
      <b/>
      <vertAlign val="superscript"/>
      <sz val="12"/>
      <name val="Verdana"/>
      <family val="2"/>
    </font>
    <font>
      <b/>
      <vertAlign val="superscript"/>
      <sz val="12"/>
      <color indexed="8"/>
      <name val="Verdana"/>
      <family val="2"/>
    </font>
    <font>
      <b/>
      <sz val="9"/>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sz val="11"/>
      <name val="Calibri"/>
      <family val="2"/>
    </font>
    <font>
      <sz val="10"/>
      <color indexed="9"/>
      <name val="Verdana"/>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0"/>
      <color rgb="FF000000"/>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sz val="9"/>
      <color theme="1"/>
      <name val="Verdana"/>
      <family val="2"/>
    </font>
    <font>
      <b/>
      <sz val="12"/>
      <color theme="1"/>
      <name val="Verdana"/>
      <family val="2"/>
    </font>
    <font>
      <b/>
      <sz val="10"/>
      <color rgb="FF000000"/>
      <name val="Verdana"/>
      <family val="2"/>
    </font>
    <font>
      <u val="single"/>
      <sz val="10"/>
      <color rgb="FF0000FF"/>
      <name val="Arial"/>
      <family val="2"/>
    </font>
    <font>
      <sz val="10"/>
      <color theme="0"/>
      <name val="Verdana"/>
      <family val="2"/>
    </font>
    <font>
      <sz val="11"/>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rgb="FF3333CC"/>
        <bgColor indexed="64"/>
      </patternFill>
    </fill>
    <fill>
      <patternFill patternType="solid">
        <fgColor rgb="FFFF000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style="thin"/>
      <top style="hair"/>
      <bottom style="thin"/>
    </border>
    <border>
      <left style="thin"/>
      <right/>
      <top style="thin"/>
      <bottom style="thin"/>
    </border>
    <border>
      <left style="thin"/>
      <right style="thin"/>
      <top/>
      <bottom style="hair"/>
    </border>
    <border>
      <left style="thin"/>
      <right style="thin"/>
      <top style="hair"/>
      <bottom/>
    </border>
    <border>
      <left style="thin"/>
      <right style="thin"/>
      <top style="hair"/>
      <bottom style="medium"/>
    </border>
    <border>
      <left style="thin"/>
      <right style="medium"/>
      <top style="thin"/>
      <bottom style="thin"/>
    </border>
    <border>
      <left/>
      <right style="thin"/>
      <top style="thin"/>
      <bottom style="thin"/>
    </border>
    <border>
      <left style="thin"/>
      <right style="medium"/>
      <top/>
      <bottom style="hair"/>
    </border>
    <border>
      <left/>
      <right style="thin"/>
      <top/>
      <bottom style="hair"/>
    </border>
    <border>
      <left style="thin"/>
      <right style="medium"/>
      <top style="hair"/>
      <bottom/>
    </border>
    <border>
      <left/>
      <right style="thin"/>
      <top style="hair"/>
      <bottom/>
    </border>
    <border>
      <left style="thin"/>
      <right style="medium"/>
      <top style="hair"/>
      <bottom style="hair"/>
    </border>
    <border>
      <left style="thin"/>
      <right style="medium"/>
      <top style="hair"/>
      <bottom style="thin"/>
    </border>
    <border>
      <left/>
      <right style="thin"/>
      <top style="hair"/>
      <bottom style="thin"/>
    </border>
    <border>
      <left style="thin"/>
      <right style="thin"/>
      <top/>
      <bottom/>
    </border>
    <border>
      <left style="thin"/>
      <right style="thin"/>
      <top/>
      <bottom style="thin"/>
    </border>
    <border>
      <left style="thin"/>
      <right style="thin"/>
      <top style="medium"/>
      <bottom style="hair"/>
    </border>
    <border>
      <left style="thin"/>
      <right style="thin"/>
      <top style="thin"/>
      <bottom/>
    </border>
    <border>
      <left>
        <color indexed="63"/>
      </left>
      <right style="thin"/>
      <top style="thin"/>
      <bottom style="hair"/>
    </border>
    <border>
      <left/>
      <right style="thin"/>
      <top/>
      <bottom style="thin"/>
    </border>
    <border>
      <left>
        <color indexed="63"/>
      </left>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top/>
      <bottom/>
    </border>
    <border>
      <left/>
      <right style="hair"/>
      <top/>
      <bottom/>
    </border>
    <border>
      <left/>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 fontId="7"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6"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57" fillId="0" borderId="0">
      <alignment/>
      <protection/>
    </xf>
    <xf numFmtId="0" fontId="0" fillId="30" borderId="3" applyNumberFormat="0" applyFont="0" applyAlignment="0" applyProtection="0"/>
    <xf numFmtId="184" fontId="9"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5" applyNumberFormat="0" applyAlignment="0" applyProtection="0"/>
    <xf numFmtId="0" fontId="2"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10" applyNumberFormat="0" applyAlignment="0" applyProtection="0"/>
  </cellStyleXfs>
  <cellXfs count="433">
    <xf numFmtId="0" fontId="0" fillId="0" borderId="0" xfId="0" applyFont="1" applyAlignment="1">
      <alignment/>
    </xf>
    <xf numFmtId="0" fontId="3" fillId="0" borderId="0" xfId="60" applyFont="1">
      <alignment/>
      <protection/>
    </xf>
    <xf numFmtId="0" fontId="4" fillId="0" borderId="0" xfId="60" applyFont="1">
      <alignment/>
      <protection/>
    </xf>
    <xf numFmtId="0" fontId="3" fillId="33" borderId="11" xfId="60" applyFont="1" applyFill="1" applyBorder="1" applyAlignment="1">
      <alignment horizontal="center" vertical="center"/>
      <protection/>
    </xf>
    <xf numFmtId="0" fontId="3" fillId="0" borderId="12" xfId="60" applyFont="1" applyBorder="1" applyAlignment="1">
      <alignment horizontal="left" vertical="center" wrapText="1" indent="1"/>
      <protection/>
    </xf>
    <xf numFmtId="0" fontId="3" fillId="0" borderId="13" xfId="60" applyFont="1" applyBorder="1" applyAlignment="1">
      <alignment horizontal="center" vertical="center"/>
      <protection/>
    </xf>
    <xf numFmtId="0" fontId="3" fillId="0" borderId="13" xfId="60" applyFont="1" applyBorder="1" applyAlignment="1">
      <alignment horizontal="left" vertical="center" wrapText="1" indent="1"/>
      <protection/>
    </xf>
    <xf numFmtId="0" fontId="3" fillId="0" borderId="14" xfId="60" applyFont="1" applyBorder="1" applyAlignment="1">
      <alignment horizontal="left" vertical="center" wrapText="1" indent="1"/>
      <protection/>
    </xf>
    <xf numFmtId="0" fontId="3" fillId="0" borderId="13" xfId="60" applyFont="1" applyFill="1" applyBorder="1" applyAlignment="1">
      <alignment horizontal="left" vertical="center" indent="1"/>
      <protection/>
    </xf>
    <xf numFmtId="0" fontId="3" fillId="0" borderId="15" xfId="60" applyFont="1" applyBorder="1" applyAlignment="1">
      <alignment vertical="center"/>
      <protection/>
    </xf>
    <xf numFmtId="0" fontId="3" fillId="0" borderId="16" xfId="60" applyFont="1" applyBorder="1" applyAlignment="1">
      <alignment vertical="center"/>
      <protection/>
    </xf>
    <xf numFmtId="0" fontId="3" fillId="0" borderId="16" xfId="60" applyFont="1" applyBorder="1">
      <alignment/>
      <protection/>
    </xf>
    <xf numFmtId="0" fontId="3" fillId="0" borderId="17" xfId="60" applyFont="1" applyBorder="1">
      <alignment/>
      <protection/>
    </xf>
    <xf numFmtId="0" fontId="3" fillId="0" borderId="18" xfId="60" applyFont="1" applyBorder="1" applyAlignment="1" quotePrefix="1">
      <alignment horizontal="left" vertical="center"/>
      <protection/>
    </xf>
    <xf numFmtId="0" fontId="3" fillId="0" borderId="19" xfId="60" applyFont="1" applyBorder="1" applyAlignment="1">
      <alignment vertical="center"/>
      <protection/>
    </xf>
    <xf numFmtId="0" fontId="3" fillId="0" borderId="19" xfId="60" applyFont="1" applyBorder="1">
      <alignment/>
      <protection/>
    </xf>
    <xf numFmtId="0" fontId="3" fillId="0" borderId="20" xfId="60" applyFont="1" applyBorder="1">
      <alignment/>
      <protection/>
    </xf>
    <xf numFmtId="0" fontId="5" fillId="0" borderId="0" xfId="60" applyFont="1" applyAlignment="1">
      <alignment horizontal="right"/>
      <protection/>
    </xf>
    <xf numFmtId="0" fontId="67" fillId="0" borderId="0" xfId="0"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185" fontId="13" fillId="0" borderId="0" xfId="0" applyNumberFormat="1" applyFont="1" applyAlignment="1">
      <alignment vertical="center"/>
    </xf>
    <xf numFmtId="0" fontId="68" fillId="0" borderId="0" xfId="0" applyFont="1" applyAlignment="1">
      <alignment horizontal="left" vertical="center"/>
    </xf>
    <xf numFmtId="0" fontId="12" fillId="0" borderId="0" xfId="0" applyFont="1" applyAlignment="1">
      <alignment horizontal="left" vertical="center"/>
    </xf>
    <xf numFmtId="0" fontId="68" fillId="0" borderId="0" xfId="56" applyFont="1" applyAlignment="1">
      <alignment vertical="center"/>
      <protection/>
    </xf>
    <xf numFmtId="0" fontId="69" fillId="0" borderId="0" xfId="0" applyFont="1" applyAlignment="1">
      <alignment vertical="center"/>
    </xf>
    <xf numFmtId="0" fontId="70" fillId="0" borderId="0" xfId="0" applyFont="1" applyFill="1" applyBorder="1" applyAlignment="1">
      <alignment vertical="center"/>
    </xf>
    <xf numFmtId="0" fontId="10" fillId="34" borderId="11" xfId="0" applyFont="1" applyFill="1" applyBorder="1" applyAlignment="1">
      <alignment horizontal="center" vertical="center"/>
    </xf>
    <xf numFmtId="0" fontId="68" fillId="0" borderId="0" xfId="56" applyFont="1" applyAlignment="1">
      <alignment horizontal="center" vertical="center"/>
      <protection/>
    </xf>
    <xf numFmtId="0" fontId="11" fillId="0" borderId="0" xfId="0" applyFont="1" applyFill="1" applyBorder="1" applyAlignment="1">
      <alignment vertical="center" wrapText="1"/>
    </xf>
    <xf numFmtId="0" fontId="69" fillId="0" borderId="0" xfId="0" applyFont="1" applyAlignment="1">
      <alignment horizontal="right" vertical="center"/>
    </xf>
    <xf numFmtId="2" fontId="10" fillId="35" borderId="11" xfId="0" applyNumberFormat="1" applyFont="1" applyFill="1" applyBorder="1" applyAlignment="1">
      <alignment horizontal="right" vertical="center"/>
    </xf>
    <xf numFmtId="0" fontId="3" fillId="0" borderId="21" xfId="60" applyFont="1" applyBorder="1" applyAlignment="1">
      <alignment horizontal="center" vertical="center"/>
      <protection/>
    </xf>
    <xf numFmtId="0" fontId="3" fillId="0" borderId="21" xfId="60" applyFont="1" applyFill="1" applyBorder="1" applyAlignment="1">
      <alignment horizontal="left" vertical="center" indent="1"/>
      <protection/>
    </xf>
    <xf numFmtId="0" fontId="12" fillId="0" borderId="0" xfId="0" applyFont="1" applyAlignment="1" quotePrefix="1">
      <alignment horizontal="left" vertical="center"/>
    </xf>
    <xf numFmtId="0" fontId="12" fillId="0" borderId="0" xfId="0" applyFont="1" applyAlignment="1">
      <alignment horizontal="right" vertical="center"/>
    </xf>
    <xf numFmtId="2" fontId="67" fillId="0" borderId="12" xfId="0" applyNumberFormat="1" applyFont="1" applyBorder="1" applyAlignment="1">
      <alignment horizontal="right" vertical="center"/>
    </xf>
    <xf numFmtId="2" fontId="67" fillId="0" borderId="13" xfId="0" applyNumberFormat="1" applyFont="1" applyBorder="1" applyAlignment="1">
      <alignment horizontal="right" vertical="center"/>
    </xf>
    <xf numFmtId="2" fontId="67" fillId="0" borderId="21" xfId="0" applyNumberFormat="1" applyFont="1" applyBorder="1" applyAlignment="1">
      <alignment horizontal="right" vertical="center"/>
    </xf>
    <xf numFmtId="0" fontId="3" fillId="0" borderId="0" xfId="0" applyFont="1" applyFill="1" applyBorder="1" applyAlignment="1">
      <alignment vertical="center"/>
    </xf>
    <xf numFmtId="3" fontId="3" fillId="0" borderId="13" xfId="0" applyNumberFormat="1" applyFont="1" applyBorder="1" applyAlignment="1">
      <alignment horizontal="right" vertical="center"/>
    </xf>
    <xf numFmtId="3" fontId="3" fillId="35" borderId="22" xfId="0" applyNumberFormat="1" applyFont="1" applyFill="1" applyBorder="1" applyAlignment="1">
      <alignment horizontal="left" vertical="center" indent="1"/>
    </xf>
    <xf numFmtId="3" fontId="3" fillId="35" borderId="11"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12" fillId="36" borderId="0" xfId="56" applyFont="1" applyFill="1" applyBorder="1" applyAlignment="1" quotePrefix="1">
      <alignment horizontal="left" vertical="center"/>
      <protection/>
    </xf>
    <xf numFmtId="0" fontId="12" fillId="36" borderId="0" xfId="56" applyFont="1" applyFill="1" applyBorder="1" applyAlignment="1">
      <alignment vertical="center"/>
      <protection/>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Alignment="1">
      <alignment vertical="center"/>
    </xf>
    <xf numFmtId="0" fontId="13" fillId="0" borderId="0" xfId="56" applyFont="1" applyAlignment="1">
      <alignment vertical="center"/>
      <protection/>
    </xf>
    <xf numFmtId="0" fontId="13" fillId="0" borderId="0" xfId="0" applyFont="1" applyAlignment="1">
      <alignment horizontal="left" vertical="center"/>
    </xf>
    <xf numFmtId="0" fontId="13" fillId="0" borderId="0" xfId="56" applyFont="1" applyAlignment="1">
      <alignment horizontal="center" vertical="center"/>
      <protection/>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3" fontId="3" fillId="0" borderId="13" xfId="0" applyNumberFormat="1" applyFont="1" applyFill="1" applyBorder="1" applyAlignment="1">
      <alignment horizontal="right" vertical="center"/>
    </xf>
    <xf numFmtId="0" fontId="3" fillId="0" borderId="25" xfId="0" applyFont="1" applyFill="1" applyBorder="1" applyAlignment="1">
      <alignment horizontal="center" vertical="center"/>
    </xf>
    <xf numFmtId="3" fontId="3" fillId="0" borderId="23" xfId="0" applyNumberFormat="1" applyFont="1" applyFill="1" applyBorder="1" applyAlignment="1">
      <alignment horizontal="right" vertical="center"/>
    </xf>
    <xf numFmtId="0" fontId="3" fillId="0" borderId="24" xfId="0" applyFont="1" applyFill="1" applyBorder="1" applyAlignment="1">
      <alignment horizontal="center" vertical="center"/>
    </xf>
    <xf numFmtId="0" fontId="3" fillId="0" borderId="0" xfId="0" applyFont="1" applyBorder="1" applyAlignment="1">
      <alignment vertical="center"/>
    </xf>
    <xf numFmtId="0" fontId="17" fillId="0" borderId="0" xfId="0" applyFont="1" applyAlignment="1">
      <alignment vertical="center"/>
    </xf>
    <xf numFmtId="0" fontId="45" fillId="0" borderId="0" xfId="0" applyFont="1" applyAlignment="1">
      <alignment/>
    </xf>
    <xf numFmtId="0" fontId="3" fillId="0" borderId="13" xfId="0" applyFont="1" applyBorder="1" applyAlignment="1">
      <alignment horizontal="left" vertical="center" indent="1"/>
    </xf>
    <xf numFmtId="0" fontId="11" fillId="35" borderId="11" xfId="0" applyFont="1" applyFill="1" applyBorder="1" applyAlignment="1">
      <alignment horizontal="left" vertical="center" indent="1"/>
    </xf>
    <xf numFmtId="0" fontId="17" fillId="0" borderId="0" xfId="0" applyFont="1" applyFill="1" applyBorder="1" applyAlignment="1">
      <alignment vertical="center"/>
    </xf>
    <xf numFmtId="0" fontId="12" fillId="0" borderId="0" xfId="0" applyFont="1" applyAlignment="1">
      <alignment vertical="center"/>
    </xf>
    <xf numFmtId="0" fontId="11" fillId="34" borderId="26" xfId="0" applyFont="1" applyFill="1" applyBorder="1" applyAlignment="1">
      <alignment horizontal="center" vertical="center"/>
    </xf>
    <xf numFmtId="0" fontId="3" fillId="35" borderId="11" xfId="0" applyFont="1" applyFill="1" applyBorder="1" applyAlignment="1">
      <alignment vertical="center"/>
    </xf>
    <xf numFmtId="3" fontId="3" fillId="35" borderId="11" xfId="0" applyNumberFormat="1" applyFont="1" applyFill="1" applyBorder="1" applyAlignment="1">
      <alignment vertical="center"/>
    </xf>
    <xf numFmtId="3" fontId="3" fillId="35" borderId="26" xfId="0" applyNumberFormat="1" applyFont="1" applyFill="1" applyBorder="1" applyAlignment="1">
      <alignment vertical="center"/>
    </xf>
    <xf numFmtId="3" fontId="3" fillId="35" borderId="27" xfId="0" applyNumberFormat="1" applyFont="1" applyFill="1" applyBorder="1" applyAlignment="1">
      <alignment vertical="center"/>
    </xf>
    <xf numFmtId="0" fontId="3" fillId="0" borderId="23" xfId="0" applyFont="1" applyFill="1" applyBorder="1" applyAlignment="1">
      <alignment horizontal="left" vertical="center" indent="1"/>
    </xf>
    <xf numFmtId="3" fontId="3" fillId="0" borderId="23" xfId="0" applyNumberFormat="1" applyFont="1" applyBorder="1" applyAlignment="1">
      <alignment vertical="center"/>
    </xf>
    <xf numFmtId="3" fontId="3" fillId="0" borderId="28" xfId="0" applyNumberFormat="1" applyFont="1" applyBorder="1" applyAlignment="1">
      <alignment vertical="center"/>
    </xf>
    <xf numFmtId="3" fontId="3" fillId="0" borderId="29" xfId="0" applyNumberFormat="1" applyFont="1" applyBorder="1" applyAlignment="1">
      <alignment vertical="center"/>
    </xf>
    <xf numFmtId="0" fontId="3" fillId="0" borderId="24" xfId="0" applyFont="1" applyFill="1" applyBorder="1" applyAlignment="1">
      <alignment horizontal="left" vertical="center" indent="1"/>
    </xf>
    <xf numFmtId="3" fontId="3" fillId="0" borderId="24" xfId="0" applyNumberFormat="1" applyFont="1" applyBorder="1" applyAlignment="1">
      <alignment vertical="center"/>
    </xf>
    <xf numFmtId="3" fontId="3" fillId="0" borderId="30" xfId="0" applyNumberFormat="1" applyFont="1" applyBorder="1" applyAlignment="1">
      <alignment vertical="center"/>
    </xf>
    <xf numFmtId="3" fontId="3" fillId="0" borderId="31" xfId="0" applyNumberFormat="1" applyFont="1" applyBorder="1" applyAlignment="1">
      <alignment vertical="center"/>
    </xf>
    <xf numFmtId="3" fontId="3" fillId="0" borderId="13" xfId="0" applyNumberFormat="1" applyFont="1" applyBorder="1" applyAlignment="1">
      <alignment vertical="center"/>
    </xf>
    <xf numFmtId="3" fontId="3" fillId="0" borderId="32" xfId="0" applyNumberFormat="1" applyFont="1" applyBorder="1" applyAlignment="1">
      <alignment vertical="center"/>
    </xf>
    <xf numFmtId="3" fontId="3" fillId="0" borderId="14" xfId="0" applyNumberFormat="1" applyFont="1" applyBorder="1" applyAlignment="1">
      <alignment vertical="center"/>
    </xf>
    <xf numFmtId="3" fontId="3" fillId="35" borderId="26" xfId="0" applyNumberFormat="1" applyFont="1" applyFill="1" applyBorder="1" applyAlignment="1">
      <alignment horizontal="right" vertical="center"/>
    </xf>
    <xf numFmtId="3" fontId="3" fillId="35" borderId="27" xfId="0" applyNumberFormat="1" applyFont="1" applyFill="1" applyBorder="1" applyAlignment="1" quotePrefix="1">
      <alignment horizontal="right" vertical="center"/>
    </xf>
    <xf numFmtId="3" fontId="3" fillId="35" borderId="11" xfId="0" applyNumberFormat="1" applyFont="1" applyFill="1" applyBorder="1" applyAlignment="1" quotePrefix="1">
      <alignment horizontal="right" vertical="center"/>
    </xf>
    <xf numFmtId="3" fontId="3" fillId="0" borderId="32" xfId="0" applyNumberFormat="1" applyFont="1" applyBorder="1" applyAlignment="1">
      <alignment horizontal="right" vertical="center"/>
    </xf>
    <xf numFmtId="3" fontId="3" fillId="0" borderId="14" xfId="0" applyNumberFormat="1" applyFont="1" applyBorder="1" applyAlignment="1" quotePrefix="1">
      <alignment horizontal="right" vertical="center"/>
    </xf>
    <xf numFmtId="3" fontId="3" fillId="0" borderId="14" xfId="0" applyNumberFormat="1" applyFont="1" applyBorder="1" applyAlignment="1">
      <alignment horizontal="right" vertical="center"/>
    </xf>
    <xf numFmtId="0" fontId="11" fillId="35" borderId="11" xfId="0" applyFont="1" applyFill="1" applyBorder="1" applyAlignment="1">
      <alignment vertical="center"/>
    </xf>
    <xf numFmtId="3" fontId="11" fillId="35" borderId="11" xfId="0" applyNumberFormat="1" applyFont="1" applyFill="1" applyBorder="1" applyAlignment="1">
      <alignment vertical="center"/>
    </xf>
    <xf numFmtId="3" fontId="11" fillId="35" borderId="26" xfId="0" applyNumberFormat="1" applyFont="1" applyFill="1" applyBorder="1" applyAlignment="1">
      <alignment vertical="center"/>
    </xf>
    <xf numFmtId="3" fontId="11" fillId="35" borderId="27" xfId="0" applyNumberFormat="1" applyFont="1" applyFill="1" applyBorder="1" applyAlignment="1">
      <alignment vertical="center"/>
    </xf>
    <xf numFmtId="0" fontId="11" fillId="0" borderId="23" xfId="0" applyFont="1" applyFill="1" applyBorder="1" applyAlignment="1">
      <alignment horizontal="left" vertical="center" indent="1"/>
    </xf>
    <xf numFmtId="3" fontId="11" fillId="0" borderId="13" xfId="0" applyNumberFormat="1" applyFont="1" applyBorder="1" applyAlignment="1">
      <alignment vertical="center"/>
    </xf>
    <xf numFmtId="3" fontId="11" fillId="0" borderId="32" xfId="0" applyNumberFormat="1" applyFont="1" applyBorder="1" applyAlignment="1">
      <alignment vertical="center"/>
    </xf>
    <xf numFmtId="3" fontId="11" fillId="0" borderId="14" xfId="0" applyNumberFormat="1" applyFont="1" applyBorder="1" applyAlignment="1">
      <alignment vertical="center"/>
    </xf>
    <xf numFmtId="0" fontId="11" fillId="0" borderId="21" xfId="0" applyFont="1" applyFill="1" applyBorder="1" applyAlignment="1">
      <alignment horizontal="left" vertical="center" indent="1"/>
    </xf>
    <xf numFmtId="3" fontId="11" fillId="0" borderId="21" xfId="0" applyNumberFormat="1" applyFont="1" applyBorder="1" applyAlignment="1">
      <alignment vertical="center"/>
    </xf>
    <xf numFmtId="3" fontId="11" fillId="0" borderId="33" xfId="0" applyNumberFormat="1" applyFont="1" applyBorder="1" applyAlignment="1">
      <alignment vertical="center"/>
    </xf>
    <xf numFmtId="3" fontId="11" fillId="0" borderId="34" xfId="0" applyNumberFormat="1" applyFont="1" applyBorder="1" applyAlignment="1">
      <alignment vertical="center"/>
    </xf>
    <xf numFmtId="0" fontId="3" fillId="0" borderId="12" xfId="0" applyFont="1" applyBorder="1" applyAlignment="1">
      <alignment horizontal="left" vertical="center" indent="1"/>
    </xf>
    <xf numFmtId="0" fontId="3" fillId="0" borderId="24" xfId="0" applyFont="1" applyBorder="1" applyAlignment="1">
      <alignment horizontal="left" vertical="center" indent="1"/>
    </xf>
    <xf numFmtId="0" fontId="45" fillId="0" borderId="0" xfId="0" applyFont="1" applyAlignment="1">
      <alignment vertical="center"/>
    </xf>
    <xf numFmtId="9" fontId="11" fillId="34" borderId="11" xfId="0" applyNumberFormat="1" applyFont="1" applyFill="1" applyBorder="1" applyAlignment="1">
      <alignment horizontal="center" vertical="center" wrapText="1"/>
    </xf>
    <xf numFmtId="0" fontId="3" fillId="0" borderId="21" xfId="0" applyFont="1" applyFill="1" applyBorder="1" applyAlignment="1">
      <alignment horizontal="left" vertical="center" indent="1"/>
    </xf>
    <xf numFmtId="0" fontId="19" fillId="0" borderId="0" xfId="0" applyFont="1" applyAlignment="1">
      <alignment vertical="center" wrapText="1"/>
    </xf>
    <xf numFmtId="3" fontId="11" fillId="35" borderId="22" xfId="0" applyNumberFormat="1" applyFont="1" applyFill="1" applyBorder="1" applyAlignment="1">
      <alignment horizontal="left" vertical="center" indent="1"/>
    </xf>
    <xf numFmtId="191" fontId="11" fillId="35" borderId="11" xfId="0" applyNumberFormat="1" applyFont="1" applyFill="1" applyBorder="1" applyAlignment="1">
      <alignment vertical="center"/>
    </xf>
    <xf numFmtId="186" fontId="3" fillId="0" borderId="23" xfId="0" applyNumberFormat="1" applyFont="1" applyBorder="1" applyAlignment="1">
      <alignment horizontal="right" vertical="center"/>
    </xf>
    <xf numFmtId="191" fontId="3" fillId="0" borderId="23" xfId="0" applyNumberFormat="1" applyFont="1" applyBorder="1" applyAlignment="1">
      <alignment horizontal="right" vertical="center"/>
    </xf>
    <xf numFmtId="191" fontId="3" fillId="0" borderId="21" xfId="0" applyNumberFormat="1" applyFont="1" applyBorder="1" applyAlignment="1">
      <alignment horizontal="right" vertical="center"/>
    </xf>
    <xf numFmtId="3" fontId="3" fillId="0" borderId="21" xfId="0" applyNumberFormat="1" applyFont="1" applyBorder="1" applyAlignment="1" quotePrefix="1">
      <alignment horizontal="right" vertical="center"/>
    </xf>
    <xf numFmtId="186" fontId="3" fillId="0" borderId="21" xfId="0" applyNumberFormat="1" applyFont="1" applyBorder="1" applyAlignment="1">
      <alignment horizontal="right" vertical="center"/>
    </xf>
    <xf numFmtId="0" fontId="45" fillId="0" borderId="0" xfId="0" applyFont="1" applyBorder="1" applyAlignment="1">
      <alignment/>
    </xf>
    <xf numFmtId="186" fontId="3" fillId="0" borderId="12" xfId="0" applyNumberFormat="1" applyFont="1" applyBorder="1" applyAlignment="1">
      <alignment horizontal="right" vertical="center"/>
    </xf>
    <xf numFmtId="186" fontId="11" fillId="0" borderId="12" xfId="0" applyNumberFormat="1" applyFont="1" applyBorder="1" applyAlignment="1">
      <alignment horizontal="right" vertical="center"/>
    </xf>
    <xf numFmtId="186" fontId="3" fillId="0" borderId="13" xfId="0" applyNumberFormat="1" applyFont="1" applyBorder="1" applyAlignment="1">
      <alignment horizontal="right" vertical="center"/>
    </xf>
    <xf numFmtId="186" fontId="11" fillId="0" borderId="13" xfId="0" applyNumberFormat="1" applyFont="1" applyBorder="1" applyAlignment="1">
      <alignment horizontal="right" vertical="center"/>
    </xf>
    <xf numFmtId="186" fontId="3" fillId="0" borderId="24" xfId="0" applyNumberFormat="1" applyFont="1" applyBorder="1" applyAlignment="1">
      <alignment horizontal="right" vertical="center"/>
    </xf>
    <xf numFmtId="186" fontId="11" fillId="0" borderId="24" xfId="0" applyNumberFormat="1" applyFont="1" applyBorder="1" applyAlignment="1">
      <alignment horizontal="right" vertical="center"/>
    </xf>
    <xf numFmtId="186" fontId="11" fillId="0" borderId="21" xfId="0" applyNumberFormat="1" applyFont="1" applyBorder="1" applyAlignment="1">
      <alignment horizontal="right" vertical="center"/>
    </xf>
    <xf numFmtId="0" fontId="17" fillId="0" borderId="0" xfId="0" applyFont="1" applyAlignment="1">
      <alignment/>
    </xf>
    <xf numFmtId="0" fontId="3" fillId="0" borderId="23" xfId="0" applyFont="1" applyBorder="1" applyAlignment="1">
      <alignment horizontal="center" vertical="center"/>
    </xf>
    <xf numFmtId="186" fontId="11" fillId="0" borderId="23" xfId="0" applyNumberFormat="1" applyFont="1" applyBorder="1" applyAlignment="1">
      <alignment horizontal="right" vertical="center"/>
    </xf>
    <xf numFmtId="0" fontId="71" fillId="0" borderId="12" xfId="44" applyFont="1" applyBorder="1" applyAlignment="1" applyProtection="1">
      <alignment horizontal="center" vertical="center"/>
      <protection/>
    </xf>
    <xf numFmtId="0" fontId="71" fillId="0" borderId="13" xfId="44" applyFont="1" applyBorder="1" applyAlignment="1" applyProtection="1">
      <alignment horizontal="center" vertical="center"/>
      <protection/>
    </xf>
    <xf numFmtId="0" fontId="71" fillId="0" borderId="21" xfId="44" applyFont="1" applyBorder="1" applyAlignment="1" applyProtection="1">
      <alignment horizontal="center" vertical="center"/>
      <protection/>
    </xf>
    <xf numFmtId="0" fontId="11" fillId="34" borderId="11" xfId="0" applyFont="1" applyFill="1" applyBorder="1" applyAlignment="1">
      <alignment horizontal="center" vertical="center" wrapText="1"/>
    </xf>
    <xf numFmtId="0" fontId="3" fillId="0" borderId="35"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36" xfId="0" applyFont="1" applyFill="1" applyBorder="1" applyAlignment="1">
      <alignment horizontal="left" vertical="center" indent="1"/>
    </xf>
    <xf numFmtId="0" fontId="12" fillId="0" borderId="0" xfId="0" applyFont="1" applyBorder="1" applyAlignment="1">
      <alignment/>
    </xf>
    <xf numFmtId="0" fontId="12" fillId="0" borderId="0" xfId="0" applyFont="1" applyAlignment="1">
      <alignment/>
    </xf>
    <xf numFmtId="185" fontId="3" fillId="0" borderId="0" xfId="0" applyNumberFormat="1" applyFont="1" applyAlignment="1">
      <alignment vertical="center"/>
    </xf>
    <xf numFmtId="3" fontId="3" fillId="0" borderId="21" xfId="0" applyNumberFormat="1" applyFont="1" applyFill="1" applyBorder="1" applyAlignment="1">
      <alignment horizontal="right" vertical="center"/>
    </xf>
    <xf numFmtId="3" fontId="3" fillId="0" borderId="23"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3" fontId="11" fillId="0" borderId="21" xfId="0" applyNumberFormat="1" applyFont="1" applyFill="1" applyBorder="1" applyAlignment="1">
      <alignment vertical="center"/>
    </xf>
    <xf numFmtId="191" fontId="3" fillId="0" borderId="23" xfId="0" applyNumberFormat="1" applyFont="1" applyFill="1" applyBorder="1" applyAlignment="1">
      <alignment horizontal="right" vertical="center"/>
    </xf>
    <xf numFmtId="191" fontId="3" fillId="0" borderId="21" xfId="0" applyNumberFormat="1" applyFont="1" applyFill="1" applyBorder="1" applyAlignment="1">
      <alignment horizontal="right" vertical="center"/>
    </xf>
    <xf numFmtId="186" fontId="3" fillId="0" borderId="21" xfId="0" applyNumberFormat="1" applyFont="1" applyFill="1" applyBorder="1" applyAlignment="1">
      <alignment horizontal="right" vertical="center"/>
    </xf>
    <xf numFmtId="186" fontId="11" fillId="0" borderId="21" xfId="0" applyNumberFormat="1" applyFont="1" applyFill="1" applyBorder="1" applyAlignment="1">
      <alignment horizontal="right" vertical="center"/>
    </xf>
    <xf numFmtId="2" fontId="67" fillId="0" borderId="12" xfId="0" applyNumberFormat="1" applyFont="1" applyFill="1" applyBorder="1" applyAlignment="1">
      <alignment horizontal="right" vertical="center"/>
    </xf>
    <xf numFmtId="2" fontId="67" fillId="0" borderId="13" xfId="0" applyNumberFormat="1" applyFont="1" applyFill="1" applyBorder="1" applyAlignment="1">
      <alignment horizontal="right" vertical="center"/>
    </xf>
    <xf numFmtId="2" fontId="67" fillId="0" borderId="21" xfId="0" applyNumberFormat="1" applyFont="1" applyFill="1" applyBorder="1" applyAlignment="1">
      <alignment horizontal="right" vertical="center"/>
    </xf>
    <xf numFmtId="0" fontId="13" fillId="0" borderId="0" xfId="0" applyFont="1" applyFill="1" applyAlignment="1">
      <alignment horizontal="left" vertical="center"/>
    </xf>
    <xf numFmtId="0" fontId="10" fillId="0" borderId="0" xfId="0" applyFont="1" applyFill="1" applyBorder="1" applyAlignment="1">
      <alignment vertical="center"/>
    </xf>
    <xf numFmtId="2" fontId="10" fillId="0" borderId="0" xfId="0" applyNumberFormat="1" applyFont="1" applyFill="1" applyBorder="1" applyAlignment="1">
      <alignment horizontal="right" vertical="center"/>
    </xf>
    <xf numFmtId="3" fontId="3" fillId="0" borderId="13" xfId="0" applyNumberFormat="1" applyFont="1" applyBorder="1" applyAlignment="1" quotePrefix="1">
      <alignment horizontal="right" vertical="center"/>
    </xf>
    <xf numFmtId="0" fontId="67" fillId="0" borderId="12" xfId="0" applyFont="1" applyBorder="1" applyAlignment="1">
      <alignment horizontal="left" vertical="center" indent="1"/>
    </xf>
    <xf numFmtId="0" fontId="67" fillId="0" borderId="13" xfId="0" applyFont="1" applyBorder="1" applyAlignment="1">
      <alignment horizontal="left" vertical="center" indent="1"/>
    </xf>
    <xf numFmtId="0" fontId="67" fillId="0" borderId="21" xfId="0" applyFont="1" applyBorder="1" applyAlignment="1">
      <alignment horizontal="left" vertical="center" indent="1"/>
    </xf>
    <xf numFmtId="0" fontId="10" fillId="35" borderId="11" xfId="0" applyFont="1" applyFill="1" applyBorder="1" applyAlignment="1">
      <alignment horizontal="left" vertical="center" indent="1"/>
    </xf>
    <xf numFmtId="0" fontId="3" fillId="0" borderId="37" xfId="0" applyFont="1" applyFill="1" applyBorder="1" applyAlignment="1">
      <alignment horizontal="center" vertical="center"/>
    </xf>
    <xf numFmtId="3" fontId="3" fillId="0" borderId="13" xfId="0" applyNumberFormat="1" applyFont="1" applyFill="1" applyBorder="1" applyAlignment="1" quotePrefix="1">
      <alignment horizontal="right" vertical="center"/>
    </xf>
    <xf numFmtId="0" fontId="11" fillId="35" borderId="22" xfId="0" applyFont="1" applyFill="1" applyBorder="1" applyAlignment="1">
      <alignment vertical="center"/>
    </xf>
    <xf numFmtId="0" fontId="11" fillId="34" borderId="11" xfId="0" applyFont="1" applyFill="1" applyBorder="1" applyAlignment="1">
      <alignment horizontal="center" vertical="center" wrapText="1"/>
    </xf>
    <xf numFmtId="205" fontId="3" fillId="0" borderId="12" xfId="49" applyNumberFormat="1" applyFont="1" applyFill="1" applyBorder="1" applyAlignment="1">
      <alignment horizontal="center" vertical="center"/>
    </xf>
    <xf numFmtId="205" fontId="3" fillId="0" borderId="13" xfId="49" applyNumberFormat="1" applyFont="1" applyFill="1" applyBorder="1" applyAlignment="1">
      <alignment horizontal="center" vertical="center"/>
    </xf>
    <xf numFmtId="205" fontId="3" fillId="0" borderId="21" xfId="49" applyNumberFormat="1" applyFont="1" applyFill="1" applyBorder="1" applyAlignment="1">
      <alignment horizontal="center" vertical="center"/>
    </xf>
    <xf numFmtId="191" fontId="72" fillId="37" borderId="11" xfId="59" applyNumberFormat="1" applyFont="1" applyFill="1" applyBorder="1" applyAlignment="1">
      <alignment horizontal="center" vertical="center"/>
      <protection/>
    </xf>
    <xf numFmtId="3" fontId="72" fillId="38" borderId="13" xfId="59" applyNumberFormat="1" applyFont="1" applyFill="1" applyBorder="1" applyAlignment="1">
      <alignment horizontal="center" vertical="center"/>
      <protection/>
    </xf>
    <xf numFmtId="0" fontId="13" fillId="0" borderId="0" xfId="0" applyFont="1" applyFill="1" applyAlignment="1">
      <alignment horizontal="left" vertical="center" wrapText="1"/>
    </xf>
    <xf numFmtId="0" fontId="54" fillId="0" borderId="13" xfId="44" applyBorder="1" applyAlignment="1" applyProtection="1">
      <alignment horizontal="center" vertical="center"/>
      <protection/>
    </xf>
    <xf numFmtId="0" fontId="11" fillId="34" borderId="38" xfId="0" applyFont="1" applyFill="1" applyBorder="1" applyAlignment="1">
      <alignment horizontal="center" vertical="center" wrapText="1"/>
    </xf>
    <xf numFmtId="0" fontId="12" fillId="0" borderId="0" xfId="0" applyFont="1" applyFill="1" applyAlignment="1" quotePrefix="1">
      <alignment vertical="center"/>
    </xf>
    <xf numFmtId="0" fontId="11" fillId="34" borderId="11" xfId="0" applyFont="1" applyFill="1" applyBorder="1" applyAlignment="1">
      <alignment horizontal="center" vertical="center" wrapText="1"/>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11" fillId="34" borderId="11" xfId="0" applyFont="1" applyFill="1" applyBorder="1" applyAlignment="1">
      <alignment horizontal="center" vertical="center" wrapText="1"/>
    </xf>
    <xf numFmtId="191" fontId="3" fillId="0" borderId="12" xfId="59" applyNumberFormat="1" applyFont="1" applyFill="1" applyBorder="1" applyAlignment="1">
      <alignment horizontal="center" vertical="center"/>
      <protection/>
    </xf>
    <xf numFmtId="191" fontId="3" fillId="0" borderId="21" xfId="59" applyNumberFormat="1" applyFont="1" applyFill="1" applyBorder="1" applyAlignment="1">
      <alignment horizontal="center" vertical="center"/>
      <protection/>
    </xf>
    <xf numFmtId="191" fontId="3" fillId="0" borderId="23" xfId="59" applyNumberFormat="1" applyFont="1" applyFill="1" applyBorder="1" applyAlignment="1">
      <alignment horizontal="center" vertical="center"/>
      <protection/>
    </xf>
    <xf numFmtId="187" fontId="72" fillId="37" borderId="11" xfId="65" applyNumberFormat="1" applyFont="1" applyFill="1" applyBorder="1" applyAlignment="1">
      <alignment horizontal="center" vertical="center"/>
    </xf>
    <xf numFmtId="187" fontId="72" fillId="37" borderId="27" xfId="65" applyNumberFormat="1" applyFont="1" applyFill="1" applyBorder="1" applyAlignment="1">
      <alignment horizontal="center" vertical="center"/>
    </xf>
    <xf numFmtId="187" fontId="72" fillId="38" borderId="12" xfId="65" applyNumberFormat="1" applyFont="1" applyFill="1" applyBorder="1" applyAlignment="1">
      <alignment horizontal="center" vertical="center"/>
    </xf>
    <xf numFmtId="187" fontId="72" fillId="38" borderId="34" xfId="65" applyNumberFormat="1" applyFont="1" applyFill="1" applyBorder="1" applyAlignment="1">
      <alignment horizontal="center" vertical="center"/>
    </xf>
    <xf numFmtId="0" fontId="3" fillId="0" borderId="24" xfId="60" applyFont="1" applyBorder="1" applyAlignment="1">
      <alignment horizontal="center" vertical="center"/>
      <protection/>
    </xf>
    <xf numFmtId="0" fontId="3" fillId="0" borderId="12" xfId="60" applyFont="1" applyBorder="1" applyAlignment="1">
      <alignment horizontal="center" vertical="center"/>
      <protection/>
    </xf>
    <xf numFmtId="0" fontId="3" fillId="0" borderId="12" xfId="60" applyFont="1" applyFill="1" applyBorder="1" applyAlignment="1">
      <alignment horizontal="left" vertical="center" indent="1"/>
      <protection/>
    </xf>
    <xf numFmtId="0" fontId="54" fillId="0" borderId="21" xfId="44" applyBorder="1" applyAlignment="1" applyProtection="1">
      <alignment horizontal="center" vertical="center"/>
      <protection/>
    </xf>
    <xf numFmtId="0" fontId="3" fillId="0" borderId="21" xfId="60" applyFont="1" applyBorder="1" applyAlignment="1">
      <alignment horizontal="left" vertical="center" wrapText="1" indent="1"/>
      <protection/>
    </xf>
    <xf numFmtId="0" fontId="3" fillId="0" borderId="0" xfId="60" applyFont="1" applyBorder="1" applyAlignment="1" quotePrefix="1">
      <alignment horizontal="left" indent="1"/>
      <protection/>
    </xf>
    <xf numFmtId="0" fontId="3" fillId="0" borderId="0" xfId="60" applyFont="1" applyBorder="1" applyAlignment="1">
      <alignment vertical="center"/>
      <protection/>
    </xf>
    <xf numFmtId="0" fontId="3" fillId="0" borderId="0" xfId="60" applyFont="1" applyBorder="1">
      <alignment/>
      <protection/>
    </xf>
    <xf numFmtId="0" fontId="11" fillId="34" borderId="11" xfId="0" applyFont="1" applyFill="1" applyBorder="1" applyAlignment="1">
      <alignment horizontal="center" vertical="center" wrapText="1"/>
    </xf>
    <xf numFmtId="3" fontId="72" fillId="37" borderId="11" xfId="47" applyNumberFormat="1" applyFont="1" applyFill="1" applyBorder="1" applyAlignment="1">
      <alignment horizontal="right" vertical="center"/>
    </xf>
    <xf numFmtId="3" fontId="3" fillId="0" borderId="39" xfId="49" applyNumberFormat="1" applyFont="1" applyBorder="1" applyAlignment="1">
      <alignment horizontal="right" vertical="center"/>
    </xf>
    <xf numFmtId="3" fontId="3" fillId="0" borderId="14" xfId="49" applyNumberFormat="1" applyFont="1" applyBorder="1" applyAlignment="1">
      <alignment horizontal="right" vertical="center"/>
    </xf>
    <xf numFmtId="3" fontId="3" fillId="0" borderId="14" xfId="49" applyNumberFormat="1" applyFont="1" applyBorder="1" applyAlignment="1" quotePrefix="1">
      <alignment horizontal="right" vertical="center"/>
    </xf>
    <xf numFmtId="3" fontId="72" fillId="38" borderId="13" xfId="47" applyNumberFormat="1" applyFont="1" applyFill="1" applyBorder="1" applyAlignment="1">
      <alignment horizontal="right" vertical="center"/>
    </xf>
    <xf numFmtId="3" fontId="3" fillId="0" borderId="34" xfId="49" applyNumberFormat="1" applyFont="1" applyBorder="1" applyAlignment="1">
      <alignment horizontal="right" vertical="center"/>
    </xf>
    <xf numFmtId="191" fontId="72" fillId="37" borderId="11" xfId="47" applyNumberFormat="1" applyFont="1" applyFill="1" applyBorder="1" applyAlignment="1">
      <alignment horizontal="right" vertical="center"/>
    </xf>
    <xf numFmtId="191" fontId="3" fillId="0" borderId="39" xfId="49" applyNumberFormat="1" applyFont="1" applyBorder="1" applyAlignment="1">
      <alignment horizontal="right" vertical="center"/>
    </xf>
    <xf numFmtId="191" fontId="3" fillId="0" borderId="14" xfId="49" applyNumberFormat="1" applyFont="1" applyBorder="1" applyAlignment="1">
      <alignment horizontal="right" vertical="center"/>
    </xf>
    <xf numFmtId="191" fontId="72" fillId="38" borderId="13" xfId="47" applyNumberFormat="1" applyFont="1" applyFill="1" applyBorder="1" applyAlignment="1">
      <alignment horizontal="right" vertical="center"/>
    </xf>
    <xf numFmtId="191" fontId="3" fillId="0" borderId="34" xfId="49" applyNumberFormat="1" applyFont="1" applyBorder="1" applyAlignment="1">
      <alignment horizontal="right" vertical="center"/>
    </xf>
    <xf numFmtId="191" fontId="3" fillId="0" borderId="14" xfId="49" applyNumberFormat="1" applyFont="1" applyBorder="1" applyAlignment="1" quotePrefix="1">
      <alignment horizontal="right" vertical="center"/>
    </xf>
    <xf numFmtId="0" fontId="18" fillId="0" borderId="0" xfId="0" applyFont="1" applyAlignment="1">
      <alignment vertical="center"/>
    </xf>
    <xf numFmtId="3" fontId="3" fillId="0" borderId="13" xfId="0" applyNumberFormat="1" applyFont="1" applyFill="1" applyBorder="1" applyAlignment="1">
      <alignment horizontal="right" vertical="center" wrapText="1"/>
    </xf>
    <xf numFmtId="3" fontId="11" fillId="35" borderId="11" xfId="0" applyNumberFormat="1" applyFont="1" applyFill="1" applyBorder="1" applyAlignment="1">
      <alignment horizontal="right" vertical="center"/>
    </xf>
    <xf numFmtId="186" fontId="3" fillId="0" borderId="12" xfId="47" applyNumberFormat="1" applyFont="1" applyFill="1" applyBorder="1" applyAlignment="1">
      <alignment horizontal="right" vertical="center"/>
    </xf>
    <xf numFmtId="186" fontId="3" fillId="0" borderId="13" xfId="47" applyNumberFormat="1" applyFont="1" applyFill="1" applyBorder="1" applyAlignment="1">
      <alignment horizontal="right" vertical="center"/>
    </xf>
    <xf numFmtId="3" fontId="3" fillId="0" borderId="12" xfId="0" applyNumberFormat="1" applyFont="1" applyBorder="1" applyAlignment="1">
      <alignment horizontal="right" vertical="center"/>
    </xf>
    <xf numFmtId="3" fontId="3" fillId="0" borderId="12" xfId="47" applyNumberFormat="1" applyFont="1" applyBorder="1" applyAlignment="1">
      <alignment horizontal="right" vertical="center"/>
    </xf>
    <xf numFmtId="3" fontId="3" fillId="0" borderId="12" xfId="47" applyNumberFormat="1" applyFont="1" applyFill="1" applyBorder="1" applyAlignment="1">
      <alignment horizontal="right" vertical="center"/>
    </xf>
    <xf numFmtId="3" fontId="3" fillId="0" borderId="13" xfId="47" applyNumberFormat="1" applyFont="1" applyBorder="1" applyAlignment="1">
      <alignment horizontal="right" vertical="center"/>
    </xf>
    <xf numFmtId="3" fontId="3" fillId="0" borderId="13" xfId="47" applyNumberFormat="1" applyFont="1" applyFill="1" applyBorder="1" applyAlignment="1">
      <alignment horizontal="right" vertical="center"/>
    </xf>
    <xf numFmtId="3" fontId="11" fillId="35" borderId="11" xfId="47" applyNumberFormat="1" applyFont="1" applyFill="1" applyBorder="1" applyAlignment="1">
      <alignment horizontal="right" vertical="center"/>
    </xf>
    <xf numFmtId="186" fontId="3" fillId="35" borderId="11" xfId="47" applyNumberFormat="1" applyFont="1" applyFill="1" applyBorder="1" applyAlignment="1">
      <alignment horizontal="right" vertical="center"/>
    </xf>
    <xf numFmtId="186" fontId="3" fillId="0" borderId="21" xfId="47" applyNumberFormat="1" applyFont="1" applyFill="1" applyBorder="1" applyAlignment="1">
      <alignment horizontal="right" vertical="center"/>
    </xf>
    <xf numFmtId="191" fontId="3" fillId="0" borderId="12" xfId="49" applyNumberFormat="1" applyFont="1" applyBorder="1" applyAlignment="1">
      <alignment horizontal="right" vertical="center"/>
    </xf>
    <xf numFmtId="191" fontId="3" fillId="0" borderId="13" xfId="49" applyNumberFormat="1" applyFont="1" applyBorder="1" applyAlignment="1">
      <alignment horizontal="right" vertical="center"/>
    </xf>
    <xf numFmtId="191" fontId="3" fillId="0" borderId="21" xfId="49" applyNumberFormat="1" applyFont="1" applyBorder="1" applyAlignment="1">
      <alignment horizontal="right" vertical="center"/>
    </xf>
    <xf numFmtId="3" fontId="3" fillId="0" borderId="25" xfId="47" applyNumberFormat="1" applyFont="1" applyFill="1" applyBorder="1" applyAlignment="1">
      <alignment horizontal="right" vertical="center"/>
    </xf>
    <xf numFmtId="3" fontId="3" fillId="0" borderId="37" xfId="47" applyNumberFormat="1" applyFont="1" applyFill="1" applyBorder="1" applyAlignment="1">
      <alignment horizontal="right" vertical="center"/>
    </xf>
    <xf numFmtId="3" fontId="3" fillId="0" borderId="24" xfId="47" applyNumberFormat="1" applyFont="1" applyFill="1" applyBorder="1" applyAlignment="1">
      <alignment horizontal="right" vertical="center"/>
    </xf>
    <xf numFmtId="187" fontId="3" fillId="0" borderId="12" xfId="0" applyNumberFormat="1" applyFont="1" applyFill="1" applyBorder="1" applyAlignment="1">
      <alignment horizontal="right" vertical="center"/>
    </xf>
    <xf numFmtId="187" fontId="3" fillId="0" borderId="13" xfId="0" applyNumberFormat="1" applyFont="1" applyFill="1" applyBorder="1" applyAlignment="1">
      <alignment horizontal="right" vertical="center"/>
    </xf>
    <xf numFmtId="187" fontId="3" fillId="0" borderId="25"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187" fontId="3" fillId="0" borderId="24" xfId="0" applyNumberFormat="1" applyFont="1" applyFill="1" applyBorder="1" applyAlignment="1">
      <alignment horizontal="right" vertical="center"/>
    </xf>
    <xf numFmtId="186" fontId="72" fillId="37" borderId="27" xfId="47" applyNumberFormat="1" applyFont="1" applyFill="1" applyBorder="1" applyAlignment="1">
      <alignment horizontal="right" vertical="center"/>
    </xf>
    <xf numFmtId="3" fontId="3" fillId="0" borderId="39" xfId="47" applyNumberFormat="1" applyFont="1" applyBorder="1" applyAlignment="1">
      <alignment horizontal="right" vertical="center"/>
    </xf>
    <xf numFmtId="3" fontId="72" fillId="38" borderId="12" xfId="47" applyNumberFormat="1" applyFont="1" applyFill="1" applyBorder="1" applyAlignment="1">
      <alignment horizontal="right" vertical="center"/>
    </xf>
    <xf numFmtId="191" fontId="3" fillId="0" borderId="40" xfId="47" applyNumberFormat="1" applyFont="1" applyBorder="1" applyAlignment="1">
      <alignment horizontal="right" vertical="center"/>
    </xf>
    <xf numFmtId="191" fontId="72" fillId="38" borderId="34" xfId="47" applyNumberFormat="1" applyFont="1" applyFill="1" applyBorder="1" applyAlignment="1">
      <alignment horizontal="right" vertical="center"/>
    </xf>
    <xf numFmtId="3" fontId="3" fillId="0" borderId="12" xfId="47" applyNumberFormat="1" applyFont="1" applyBorder="1" applyAlignment="1">
      <alignment vertical="center"/>
    </xf>
    <xf numFmtId="3" fontId="11" fillId="0" borderId="12" xfId="47" applyNumberFormat="1" applyFont="1" applyBorder="1" applyAlignment="1">
      <alignment vertical="center"/>
    </xf>
    <xf numFmtId="3" fontId="3" fillId="0" borderId="13" xfId="47" applyNumberFormat="1" applyFont="1" applyBorder="1" applyAlignment="1">
      <alignment vertical="center"/>
    </xf>
    <xf numFmtId="3" fontId="11" fillId="0" borderId="13" xfId="47" applyNumberFormat="1" applyFont="1" applyBorder="1" applyAlignment="1">
      <alignment vertical="center"/>
    </xf>
    <xf numFmtId="3" fontId="3" fillId="0" borderId="21" xfId="47" applyNumberFormat="1" applyFont="1" applyBorder="1" applyAlignment="1">
      <alignment vertical="center"/>
    </xf>
    <xf numFmtId="3" fontId="11" fillId="0" borderId="21" xfId="47" applyNumberFormat="1" applyFont="1" applyBorder="1" applyAlignment="1">
      <alignment vertical="center"/>
    </xf>
    <xf numFmtId="191" fontId="3" fillId="0" borderId="12" xfId="47" applyNumberFormat="1" applyFont="1" applyBorder="1" applyAlignment="1">
      <alignment vertical="center"/>
    </xf>
    <xf numFmtId="191" fontId="3" fillId="0" borderId="13" xfId="47" applyNumberFormat="1" applyFont="1" applyBorder="1" applyAlignment="1">
      <alignment vertical="center"/>
    </xf>
    <xf numFmtId="191" fontId="3" fillId="0" borderId="21" xfId="47" applyNumberFormat="1" applyFont="1" applyBorder="1" applyAlignment="1">
      <alignment vertical="center"/>
    </xf>
    <xf numFmtId="191" fontId="11" fillId="0" borderId="12" xfId="47" applyNumberFormat="1" applyFont="1" applyBorder="1" applyAlignment="1">
      <alignment vertical="center"/>
    </xf>
    <xf numFmtId="191" fontId="11" fillId="0" borderId="13" xfId="47" applyNumberFormat="1" applyFont="1" applyBorder="1" applyAlignment="1">
      <alignment vertical="center"/>
    </xf>
    <xf numFmtId="191" fontId="11" fillId="0" borderId="21" xfId="47" applyNumberFormat="1" applyFont="1" applyBorder="1" applyAlignment="1">
      <alignment vertical="center"/>
    </xf>
    <xf numFmtId="0" fontId="3" fillId="0" borderId="12" xfId="60" applyFont="1" applyFill="1" applyBorder="1" applyAlignment="1">
      <alignment horizontal="left" vertical="center" wrapText="1" indent="1"/>
      <protection/>
    </xf>
    <xf numFmtId="0" fontId="3" fillId="0" borderId="23" xfId="60" applyFont="1" applyFill="1" applyBorder="1" applyAlignment="1" quotePrefix="1">
      <alignment horizontal="left" vertical="center" wrapText="1" indent="1"/>
      <protection/>
    </xf>
    <xf numFmtId="0" fontId="3" fillId="0" borderId="13" xfId="60" applyFont="1" applyFill="1" applyBorder="1" applyAlignment="1" quotePrefix="1">
      <alignment horizontal="left" vertical="center" wrapText="1" indent="1"/>
      <protection/>
    </xf>
    <xf numFmtId="0" fontId="3" fillId="0" borderId="21" xfId="60" applyFont="1" applyFill="1" applyBorder="1" applyAlignment="1">
      <alignment horizontal="left" vertical="center" wrapText="1" indent="1"/>
      <protection/>
    </xf>
    <xf numFmtId="0" fontId="3" fillId="0" borderId="13" xfId="60" applyFont="1" applyFill="1" applyBorder="1" applyAlignment="1">
      <alignment horizontal="left" vertical="center" wrapText="1" indent="1"/>
      <protection/>
    </xf>
    <xf numFmtId="0" fontId="5" fillId="0" borderId="0" xfId="60" applyFont="1" applyFill="1" applyAlignment="1">
      <alignment horizontal="right" vertical="center"/>
      <protection/>
    </xf>
    <xf numFmtId="0" fontId="13" fillId="0" borderId="0" xfId="56" applyFont="1" applyFill="1" applyAlignment="1">
      <alignment vertical="center"/>
      <protection/>
    </xf>
    <xf numFmtId="0" fontId="13" fillId="0" borderId="0" xfId="56" applyFont="1" applyFill="1" applyAlignment="1">
      <alignment horizontal="center" vertical="center"/>
      <protection/>
    </xf>
    <xf numFmtId="0" fontId="13" fillId="0" borderId="0" xfId="0" applyFont="1" applyFill="1" applyAlignment="1">
      <alignment vertical="center" wrapText="1"/>
    </xf>
    <xf numFmtId="0" fontId="11" fillId="0" borderId="0" xfId="0" applyFont="1" applyAlignment="1">
      <alignment/>
    </xf>
    <xf numFmtId="0" fontId="11" fillId="0" borderId="0" xfId="0" applyFont="1" applyAlignment="1">
      <alignment horizontal="left"/>
    </xf>
    <xf numFmtId="0" fontId="17" fillId="0" borderId="38" xfId="0" applyFont="1" applyBorder="1" applyAlignment="1">
      <alignment/>
    </xf>
    <xf numFmtId="0" fontId="17" fillId="0" borderId="35" xfId="0" applyFont="1" applyBorder="1" applyAlignment="1">
      <alignment/>
    </xf>
    <xf numFmtId="0" fontId="11" fillId="34" borderId="40" xfId="0" applyFont="1" applyFill="1" applyBorder="1" applyAlignment="1">
      <alignment horizontal="center" vertical="center" wrapText="1"/>
    </xf>
    <xf numFmtId="0" fontId="71" fillId="0" borderId="23" xfId="44" applyFont="1" applyBorder="1" applyAlignment="1" applyProtection="1">
      <alignment horizontal="center" vertical="center"/>
      <protection/>
    </xf>
    <xf numFmtId="0" fontId="3" fillId="0" borderId="34" xfId="60" applyFont="1" applyBorder="1" applyAlignment="1">
      <alignment horizontal="left" vertical="center" wrapText="1" indent="1"/>
      <protection/>
    </xf>
    <xf numFmtId="0" fontId="3" fillId="0" borderId="29" xfId="60" applyFont="1" applyBorder="1" applyAlignment="1" quotePrefix="1">
      <alignment horizontal="left" vertical="center" wrapText="1" indent="1"/>
      <protection/>
    </xf>
    <xf numFmtId="0" fontId="0" fillId="0" borderId="0" xfId="0" applyAlignment="1">
      <alignment/>
    </xf>
    <xf numFmtId="0" fontId="73" fillId="0" borderId="0" xfId="0" applyFont="1" applyAlignment="1">
      <alignment horizontal="right"/>
    </xf>
    <xf numFmtId="3" fontId="11" fillId="0" borderId="0" xfId="0" applyNumberFormat="1" applyFont="1" applyFill="1" applyBorder="1" applyAlignment="1">
      <alignment vertical="center" wrapText="1"/>
    </xf>
    <xf numFmtId="0" fontId="0" fillId="0" borderId="0" xfId="0" applyFill="1" applyAlignment="1">
      <alignment/>
    </xf>
    <xf numFmtId="0" fontId="3" fillId="0" borderId="23" xfId="60" applyFont="1" applyFill="1" applyBorder="1" applyAlignment="1">
      <alignment horizontal="center" vertical="center"/>
      <protection/>
    </xf>
    <xf numFmtId="0" fontId="3" fillId="0" borderId="21" xfId="60" applyFont="1" applyFill="1" applyBorder="1" applyAlignment="1">
      <alignment horizontal="center" vertical="center"/>
      <protection/>
    </xf>
    <xf numFmtId="0" fontId="11" fillId="0" borderId="0" xfId="0" applyFont="1" applyAlignment="1">
      <alignment horizontal="center"/>
    </xf>
    <xf numFmtId="186" fontId="3" fillId="0" borderId="0" xfId="0" applyNumberFormat="1" applyFont="1" applyAlignment="1">
      <alignment vertical="center"/>
    </xf>
    <xf numFmtId="9" fontId="3" fillId="0" borderId="0" xfId="65" applyFont="1" applyAlignment="1">
      <alignment vertical="center"/>
    </xf>
    <xf numFmtId="187" fontId="13" fillId="0" borderId="0" xfId="65" applyNumberFormat="1" applyFont="1" applyAlignment="1">
      <alignment vertical="center"/>
    </xf>
    <xf numFmtId="3" fontId="3" fillId="0" borderId="0" xfId="0" applyNumberFormat="1" applyFont="1" applyAlignment="1">
      <alignment vertical="center"/>
    </xf>
    <xf numFmtId="191" fontId="3" fillId="0" borderId="13" xfId="0" applyNumberFormat="1" applyFont="1" applyBorder="1" applyAlignment="1">
      <alignment horizontal="right" vertical="center"/>
    </xf>
    <xf numFmtId="191" fontId="3" fillId="0" borderId="0" xfId="0" applyNumberFormat="1" applyFont="1" applyAlignment="1">
      <alignment vertical="center"/>
    </xf>
    <xf numFmtId="186" fontId="3" fillId="0" borderId="24" xfId="0" applyNumberFormat="1" applyFont="1" applyFill="1" applyBorder="1" applyAlignment="1">
      <alignment horizontal="right" vertical="center"/>
    </xf>
    <xf numFmtId="186" fontId="11" fillId="0" borderId="24" xfId="0" applyNumberFormat="1" applyFont="1" applyFill="1" applyBorder="1" applyAlignment="1">
      <alignment horizontal="right" vertical="center"/>
    </xf>
    <xf numFmtId="186" fontId="13" fillId="0" borderId="0" xfId="0" applyNumberFormat="1" applyFont="1" applyAlignment="1">
      <alignment vertical="center"/>
    </xf>
    <xf numFmtId="203" fontId="13" fillId="0" borderId="0" xfId="0" applyNumberFormat="1" applyFont="1" applyAlignment="1">
      <alignment vertical="center"/>
    </xf>
    <xf numFmtId="1" fontId="10" fillId="0" borderId="0" xfId="0" applyNumberFormat="1" applyFont="1" applyFill="1" applyBorder="1" applyAlignment="1">
      <alignment horizontal="right" vertical="center"/>
    </xf>
    <xf numFmtId="4" fontId="11" fillId="35" borderId="11" xfId="0" applyNumberFormat="1" applyFont="1" applyFill="1" applyBorder="1" applyAlignment="1">
      <alignment vertical="center"/>
    </xf>
    <xf numFmtId="2" fontId="67" fillId="0" borderId="0" xfId="0" applyNumberFormat="1" applyFont="1" applyAlignment="1">
      <alignment vertical="center"/>
    </xf>
    <xf numFmtId="186" fontId="17" fillId="0" borderId="0" xfId="0" applyNumberFormat="1" applyFont="1" applyAlignment="1">
      <alignment/>
    </xf>
    <xf numFmtId="0" fontId="3" fillId="0" borderId="0" xfId="60" applyFont="1" applyAlignment="1">
      <alignment/>
      <protection/>
    </xf>
    <xf numFmtId="0" fontId="3" fillId="0" borderId="0" xfId="60" applyFont="1" applyAlignment="1">
      <alignment vertical="center"/>
      <protection/>
    </xf>
    <xf numFmtId="0" fontId="13" fillId="39" borderId="0" xfId="0" applyFont="1" applyFill="1" applyAlignment="1">
      <alignment horizontal="left" vertical="center"/>
    </xf>
    <xf numFmtId="0" fontId="13" fillId="39" borderId="0" xfId="0" applyFont="1" applyFill="1" applyAlignment="1">
      <alignment horizontal="left" vertical="center" wrapText="1"/>
    </xf>
    <xf numFmtId="187" fontId="0" fillId="0" borderId="0" xfId="65" applyNumberFormat="1" applyFont="1" applyAlignment="1">
      <alignment/>
    </xf>
    <xf numFmtId="3" fontId="3" fillId="0" borderId="12" xfId="49" applyNumberFormat="1" applyFont="1" applyBorder="1" applyAlignment="1">
      <alignment horizontal="right" vertical="center"/>
    </xf>
    <xf numFmtId="3" fontId="3" fillId="0" borderId="13" xfId="49" applyNumberFormat="1" applyFont="1" applyBorder="1" applyAlignment="1">
      <alignment horizontal="right" vertical="center"/>
    </xf>
    <xf numFmtId="3" fontId="3" fillId="0" borderId="21" xfId="49" applyNumberFormat="1" applyFont="1" applyBorder="1" applyAlignment="1">
      <alignment horizontal="right" vertical="center"/>
    </xf>
    <xf numFmtId="0" fontId="11" fillId="34" borderId="11" xfId="0" applyFont="1" applyFill="1" applyBorder="1" applyAlignment="1">
      <alignment horizontal="center" vertical="center" wrapText="1"/>
    </xf>
    <xf numFmtId="0" fontId="3" fillId="39" borderId="13" xfId="60" applyFont="1" applyFill="1" applyBorder="1" applyAlignment="1" quotePrefix="1">
      <alignment horizontal="left" vertical="center" wrapText="1" indent="1"/>
      <protection/>
    </xf>
    <xf numFmtId="0" fontId="13" fillId="39" borderId="0" xfId="0" applyFont="1" applyFill="1" applyAlignment="1">
      <alignment vertical="center"/>
    </xf>
    <xf numFmtId="0" fontId="13" fillId="39" borderId="0" xfId="56" applyFont="1" applyFill="1" applyAlignment="1">
      <alignment vertical="center"/>
      <protection/>
    </xf>
    <xf numFmtId="0" fontId="13" fillId="39" borderId="0" xfId="56" applyFont="1" applyFill="1" applyAlignment="1">
      <alignment horizontal="center" vertical="center"/>
      <protection/>
    </xf>
    <xf numFmtId="0" fontId="11" fillId="34" borderId="38"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11"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1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3" fontId="3" fillId="0" borderId="21" xfId="47" applyNumberFormat="1" applyFont="1" applyFill="1" applyBorder="1" applyAlignment="1">
      <alignment horizontal="right" vertical="center"/>
    </xf>
    <xf numFmtId="186" fontId="72" fillId="37" borderId="27" xfId="65" applyNumberFormat="1" applyFont="1" applyFill="1" applyBorder="1" applyAlignment="1">
      <alignment horizontal="right" vertical="center"/>
    </xf>
    <xf numFmtId="3" fontId="3" fillId="0" borderId="21" xfId="47" applyNumberFormat="1" applyFont="1" applyBorder="1" applyAlignment="1">
      <alignment horizontal="right" vertical="center"/>
    </xf>
    <xf numFmtId="3" fontId="3" fillId="39" borderId="12" xfId="0" applyNumberFormat="1" applyFont="1" applyFill="1" applyBorder="1" applyAlignment="1">
      <alignment horizontal="right" vertical="center"/>
    </xf>
    <xf numFmtId="3" fontId="3" fillId="39" borderId="12" xfId="47" applyNumberFormat="1" applyFont="1" applyFill="1" applyBorder="1" applyAlignment="1">
      <alignment horizontal="right" vertical="center"/>
    </xf>
    <xf numFmtId="3" fontId="3" fillId="39" borderId="13" xfId="0" applyNumberFormat="1" applyFont="1" applyFill="1" applyBorder="1" applyAlignment="1">
      <alignment horizontal="right" vertical="center"/>
    </xf>
    <xf numFmtId="3" fontId="3" fillId="39" borderId="13" xfId="47" applyNumberFormat="1" applyFont="1" applyFill="1" applyBorder="1" applyAlignment="1">
      <alignment horizontal="right" vertical="center"/>
    </xf>
    <xf numFmtId="3" fontId="3" fillId="39" borderId="21" xfId="0" applyNumberFormat="1" applyFont="1" applyFill="1" applyBorder="1" applyAlignment="1">
      <alignment horizontal="right" vertical="center"/>
    </xf>
    <xf numFmtId="3" fontId="3" fillId="39" borderId="21" xfId="47" applyNumberFormat="1" applyFont="1" applyFill="1" applyBorder="1" applyAlignment="1">
      <alignment horizontal="right" vertical="center"/>
    </xf>
    <xf numFmtId="0" fontId="3" fillId="0" borderId="0" xfId="0" applyFont="1" applyFill="1" applyBorder="1" applyAlignment="1">
      <alignment horizontal="center" vertical="center"/>
    </xf>
    <xf numFmtId="186" fontId="3" fillId="0" borderId="0" xfId="0" applyNumberFormat="1" applyFont="1" applyFill="1" applyBorder="1" applyAlignment="1">
      <alignment horizontal="right" vertical="center"/>
    </xf>
    <xf numFmtId="186" fontId="11" fillId="0" borderId="0" xfId="0" applyNumberFormat="1" applyFont="1" applyFill="1" applyBorder="1" applyAlignment="1">
      <alignment horizontal="right" vertical="center"/>
    </xf>
    <xf numFmtId="0" fontId="3" fillId="0" borderId="21" xfId="60" applyFont="1" applyFill="1" applyBorder="1" applyAlignment="1" quotePrefix="1">
      <alignment horizontal="left" vertical="center" wrapText="1" indent="1"/>
      <protection/>
    </xf>
    <xf numFmtId="3" fontId="3" fillId="0" borderId="21" xfId="0" applyNumberFormat="1" applyFont="1" applyFill="1" applyBorder="1" applyAlignment="1">
      <alignment horizontal="right" vertical="center" wrapText="1"/>
    </xf>
    <xf numFmtId="186" fontId="3" fillId="0" borderId="23" xfId="65" applyNumberFormat="1" applyFont="1" applyBorder="1" applyAlignment="1">
      <alignment horizontal="right" vertical="center"/>
    </xf>
    <xf numFmtId="186" fontId="3" fillId="0" borderId="13" xfId="65" applyNumberFormat="1" applyFont="1" applyBorder="1" applyAlignment="1">
      <alignment horizontal="right" vertical="center"/>
    </xf>
    <xf numFmtId="186" fontId="3" fillId="0" borderId="21" xfId="65" applyNumberFormat="1" applyFont="1" applyBorder="1" applyAlignment="1">
      <alignment horizontal="right"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3" fontId="3" fillId="0" borderId="35" xfId="47" applyNumberFormat="1" applyFont="1" applyFill="1" applyBorder="1" applyAlignment="1">
      <alignment horizontal="right" vertical="center"/>
    </xf>
    <xf numFmtId="187" fontId="3" fillId="0" borderId="35" xfId="0" applyNumberFormat="1" applyFont="1" applyFill="1" applyBorder="1" applyAlignment="1">
      <alignment horizontal="right" vertical="center"/>
    </xf>
    <xf numFmtId="187" fontId="3" fillId="0" borderId="21" xfId="0" applyNumberFormat="1" applyFont="1" applyFill="1" applyBorder="1" applyAlignment="1">
      <alignment horizontal="right" vertical="center"/>
    </xf>
    <xf numFmtId="9" fontId="11" fillId="0" borderId="0" xfId="65" applyFont="1" applyFill="1" applyBorder="1" applyAlignment="1">
      <alignment vertical="center" wrapText="1"/>
    </xf>
    <xf numFmtId="2" fontId="11" fillId="0" borderId="0" xfId="65" applyNumberFormat="1" applyFont="1" applyFill="1" applyBorder="1" applyAlignment="1">
      <alignment vertical="center" wrapText="1"/>
    </xf>
    <xf numFmtId="0" fontId="11" fillId="0" borderId="0" xfId="65" applyNumberFormat="1" applyFont="1" applyFill="1" applyBorder="1" applyAlignment="1">
      <alignment vertical="center" wrapText="1"/>
    </xf>
    <xf numFmtId="191" fontId="3" fillId="0" borderId="21" xfId="47" applyNumberFormat="1" applyFont="1" applyBorder="1" applyAlignment="1">
      <alignment horizontal="right" vertical="center"/>
    </xf>
    <xf numFmtId="186" fontId="13" fillId="0" borderId="0" xfId="56" applyNumberFormat="1" applyFont="1" applyAlignment="1">
      <alignment vertical="center"/>
      <protection/>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191" fontId="3" fillId="35" borderId="11" xfId="0" applyNumberFormat="1" applyFont="1" applyFill="1" applyBorder="1" applyAlignment="1">
      <alignment horizontal="right" vertical="center"/>
    </xf>
    <xf numFmtId="0" fontId="13" fillId="0" borderId="0" xfId="0" applyFont="1" applyAlignment="1">
      <alignment horizontal="left" vertical="center" wrapText="1"/>
    </xf>
    <xf numFmtId="0" fontId="11" fillId="34" borderId="11"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11" xfId="0" applyFont="1" applyFill="1" applyBorder="1" applyAlignment="1">
      <alignment horizontal="center" vertical="center"/>
    </xf>
    <xf numFmtId="0" fontId="3" fillId="0" borderId="21" xfId="0" applyFont="1" applyBorder="1" applyAlignment="1">
      <alignment horizontal="left" vertical="center" indent="1"/>
    </xf>
    <xf numFmtId="0" fontId="11" fillId="35" borderId="11" xfId="0" applyFont="1" applyFill="1" applyBorder="1" applyAlignment="1">
      <alignment horizontal="left" vertical="center"/>
    </xf>
    <xf numFmtId="0" fontId="3" fillId="0" borderId="14" xfId="60" applyFont="1" applyFill="1" applyBorder="1" applyAlignment="1">
      <alignment horizontal="left" vertical="center" wrapText="1" indent="1"/>
      <protection/>
    </xf>
    <xf numFmtId="0" fontId="54" fillId="0" borderId="13" xfId="44" applyFill="1" applyBorder="1" applyAlignment="1" applyProtection="1">
      <alignment horizontal="center" vertical="center"/>
      <protection/>
    </xf>
    <xf numFmtId="0" fontId="3" fillId="0" borderId="13" xfId="60" applyFont="1" applyFill="1" applyBorder="1" applyAlignment="1">
      <alignment horizontal="center" vertical="center"/>
      <protection/>
    </xf>
    <xf numFmtId="0" fontId="12" fillId="39" borderId="0" xfId="0" applyFont="1" applyFill="1" applyAlignment="1" quotePrefix="1">
      <alignment vertical="center"/>
    </xf>
    <xf numFmtId="191" fontId="3" fillId="0" borderId="12" xfId="0" applyNumberFormat="1" applyFont="1" applyBorder="1" applyAlignment="1">
      <alignment horizontal="right" vertical="center"/>
    </xf>
    <xf numFmtId="191" fontId="11" fillId="35" borderId="11" xfId="47" applyNumberFormat="1" applyFont="1" applyFill="1" applyBorder="1" applyAlignment="1">
      <alignment horizontal="right" vertical="center"/>
    </xf>
    <xf numFmtId="191" fontId="3" fillId="0" borderId="12" xfId="47" applyNumberFormat="1" applyFont="1" applyBorder="1" applyAlignment="1">
      <alignment horizontal="right" vertical="center"/>
    </xf>
    <xf numFmtId="191" fontId="3" fillId="0" borderId="13" xfId="47" applyNumberFormat="1" applyFont="1" applyBorder="1" applyAlignment="1">
      <alignment horizontal="right" vertical="center"/>
    </xf>
    <xf numFmtId="191" fontId="3" fillId="0" borderId="12" xfId="47" applyNumberFormat="1" applyFont="1" applyFill="1" applyBorder="1" applyAlignment="1">
      <alignment horizontal="right" vertical="center"/>
    </xf>
    <xf numFmtId="191" fontId="3" fillId="0" borderId="13" xfId="47" applyNumberFormat="1" applyFont="1" applyFill="1" applyBorder="1" applyAlignment="1">
      <alignment horizontal="right" vertical="center"/>
    </xf>
    <xf numFmtId="191" fontId="13" fillId="0" borderId="0" xfId="0" applyNumberFormat="1" applyFont="1" applyAlignment="1">
      <alignment vertical="center"/>
    </xf>
    <xf numFmtId="3" fontId="72" fillId="37" borderId="22" xfId="59" applyNumberFormat="1" applyFont="1" applyFill="1" applyBorder="1" applyAlignment="1">
      <alignment horizontal="right" vertical="center"/>
      <protection/>
    </xf>
    <xf numFmtId="3" fontId="3" fillId="0" borderId="42" xfId="49" applyNumberFormat="1" applyFont="1" applyFill="1" applyBorder="1" applyAlignment="1">
      <alignment horizontal="right" vertical="center"/>
    </xf>
    <xf numFmtId="3" fontId="3" fillId="0" borderId="43" xfId="49" applyNumberFormat="1" applyFont="1" applyFill="1" applyBorder="1" applyAlignment="1">
      <alignment horizontal="right" vertical="center"/>
    </xf>
    <xf numFmtId="3" fontId="72" fillId="38" borderId="43" xfId="59" applyNumberFormat="1" applyFont="1" applyFill="1" applyBorder="1" applyAlignment="1">
      <alignment horizontal="right" vertical="center"/>
      <protection/>
    </xf>
    <xf numFmtId="3" fontId="3" fillId="0" borderId="44" xfId="49" applyNumberFormat="1" applyFont="1" applyFill="1" applyBorder="1" applyAlignment="1">
      <alignment horizontal="right" vertical="center"/>
    </xf>
    <xf numFmtId="0" fontId="69" fillId="0" borderId="0" xfId="0" applyFont="1" applyAlignment="1">
      <alignment/>
    </xf>
    <xf numFmtId="191" fontId="67" fillId="0" borderId="12" xfId="0" applyNumberFormat="1" applyFont="1" applyBorder="1" applyAlignment="1">
      <alignment horizontal="center"/>
    </xf>
    <xf numFmtId="191" fontId="67" fillId="0" borderId="13" xfId="0" applyNumberFormat="1" applyFont="1" applyBorder="1" applyAlignment="1">
      <alignment horizontal="center"/>
    </xf>
    <xf numFmtId="191" fontId="72" fillId="38" borderId="13" xfId="0" applyNumberFormat="1" applyFont="1" applyFill="1" applyBorder="1" applyAlignment="1">
      <alignment horizontal="center"/>
    </xf>
    <xf numFmtId="191" fontId="67" fillId="0" borderId="21" xfId="0" applyNumberFormat="1" applyFont="1" applyBorder="1" applyAlignment="1">
      <alignment horizont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0" fontId="54" fillId="0" borderId="21" xfId="44" applyFill="1" applyBorder="1" applyAlignment="1" applyProtection="1">
      <alignment horizontal="center" vertical="center"/>
      <protection/>
    </xf>
    <xf numFmtId="3" fontId="67" fillId="0" borderId="13" xfId="0" applyNumberFormat="1" applyFont="1" applyBorder="1" applyAlignment="1">
      <alignment horizontal="center"/>
    </xf>
    <xf numFmtId="3" fontId="67" fillId="0" borderId="21" xfId="0" applyNumberFormat="1" applyFont="1" applyBorder="1" applyAlignment="1">
      <alignment horizontal="center"/>
    </xf>
    <xf numFmtId="0" fontId="69" fillId="0" borderId="0" xfId="0" applyFont="1" applyBorder="1" applyAlignment="1">
      <alignment/>
    </xf>
    <xf numFmtId="0" fontId="0" fillId="0" borderId="0" xfId="0" applyBorder="1" applyAlignment="1">
      <alignment/>
    </xf>
    <xf numFmtId="49" fontId="0" fillId="0" borderId="0" xfId="0" applyNumberFormat="1" applyAlignment="1">
      <alignment/>
    </xf>
    <xf numFmtId="3" fontId="0" fillId="0" borderId="0" xfId="0" applyNumberFormat="1" applyAlignment="1">
      <alignment/>
    </xf>
    <xf numFmtId="3" fontId="3" fillId="0" borderId="0" xfId="0" applyNumberFormat="1" applyFont="1" applyFill="1" applyBorder="1" applyAlignment="1">
      <alignment horizontal="right" vertical="center" wrapText="1"/>
    </xf>
    <xf numFmtId="0" fontId="0" fillId="0" borderId="0" xfId="65" applyNumberFormat="1" applyFont="1" applyAlignment="1">
      <alignment/>
    </xf>
    <xf numFmtId="3" fontId="0" fillId="0" borderId="0" xfId="65" applyNumberFormat="1" applyFont="1" applyAlignment="1">
      <alignment/>
    </xf>
    <xf numFmtId="2" fontId="0" fillId="0" borderId="0" xfId="65" applyNumberFormat="1" applyFont="1" applyAlignment="1">
      <alignment/>
    </xf>
    <xf numFmtId="0" fontId="0" fillId="0" borderId="0" xfId="0" applyFill="1" applyAlignment="1">
      <alignment/>
    </xf>
    <xf numFmtId="0" fontId="3" fillId="0" borderId="38"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36" xfId="60" applyFont="1" applyBorder="1" applyAlignment="1">
      <alignment horizontal="center" vertical="center"/>
      <protection/>
    </xf>
    <xf numFmtId="0" fontId="3" fillId="0" borderId="45" xfId="60" applyFont="1" applyBorder="1" applyAlignment="1" quotePrefix="1">
      <alignment horizontal="left" vertical="center" wrapText="1"/>
      <protection/>
    </xf>
    <xf numFmtId="0" fontId="3" fillId="0" borderId="0" xfId="60" applyFont="1" applyBorder="1" applyAlignment="1" quotePrefix="1">
      <alignment horizontal="left" vertical="center" wrapText="1"/>
      <protection/>
    </xf>
    <xf numFmtId="0" fontId="3" fillId="0" borderId="46" xfId="60" applyFont="1" applyBorder="1" applyAlignment="1" quotePrefix="1">
      <alignment horizontal="left" vertical="center" wrapText="1"/>
      <protection/>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2" fillId="0" borderId="0" xfId="0" applyFont="1" applyAlignment="1" quotePrefix="1">
      <alignment horizontal="left" vertical="center" wrapText="1"/>
    </xf>
    <xf numFmtId="0" fontId="12" fillId="0" borderId="0" xfId="0" applyFont="1" applyFill="1" applyAlignment="1" quotePrefix="1">
      <alignment horizontal="left" vertical="center" wrapText="1"/>
    </xf>
    <xf numFmtId="0" fontId="13" fillId="39" borderId="0" xfId="0" applyFont="1" applyFill="1" applyAlignment="1">
      <alignment horizontal="left" vertical="center" wrapText="1"/>
    </xf>
    <xf numFmtId="0" fontId="11" fillId="34" borderId="38"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2" fillId="0" borderId="0" xfId="0" applyFont="1" applyFill="1" applyAlignment="1">
      <alignment horizontal="left" vertical="center" wrapText="1"/>
    </xf>
    <xf numFmtId="205" fontId="3" fillId="0" borderId="38" xfId="49" applyNumberFormat="1" applyFont="1" applyFill="1" applyBorder="1" applyAlignment="1">
      <alignment horizontal="center" vertical="center"/>
    </xf>
    <xf numFmtId="205" fontId="3" fillId="0" borderId="36" xfId="49" applyNumberFormat="1" applyFont="1" applyFill="1" applyBorder="1" applyAlignment="1">
      <alignment horizontal="center" vertical="center"/>
    </xf>
    <xf numFmtId="3" fontId="72" fillId="38" borderId="38" xfId="59" applyNumberFormat="1" applyFont="1" applyFill="1" applyBorder="1" applyAlignment="1">
      <alignment horizontal="center" vertical="center"/>
      <protection/>
    </xf>
    <xf numFmtId="3" fontId="72" fillId="38" borderId="36" xfId="59" applyNumberFormat="1" applyFont="1" applyFill="1" applyBorder="1" applyAlignment="1">
      <alignment horizontal="center" vertical="center"/>
      <protection/>
    </xf>
    <xf numFmtId="205" fontId="3" fillId="0" borderId="35" xfId="49" applyNumberFormat="1" applyFont="1" applyFill="1" applyBorder="1" applyAlignment="1">
      <alignment horizontal="center" vertical="center"/>
    </xf>
    <xf numFmtId="191" fontId="72" fillId="37" borderId="38" xfId="59" applyNumberFormat="1" applyFont="1" applyFill="1" applyBorder="1" applyAlignment="1">
      <alignment horizontal="center" vertical="center"/>
      <protection/>
    </xf>
    <xf numFmtId="191" fontId="72" fillId="37" borderId="36" xfId="59" applyNumberFormat="1" applyFont="1" applyFill="1" applyBorder="1" applyAlignment="1">
      <alignment horizontal="center" vertical="center"/>
      <protection/>
    </xf>
    <xf numFmtId="0" fontId="11" fillId="34" borderId="48"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27"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2" fillId="0" borderId="0" xfId="0" applyFont="1" applyAlignment="1">
      <alignment horizontal="left" vertical="center" wrapText="1"/>
    </xf>
    <xf numFmtId="0" fontId="11" fillId="35" borderId="22" xfId="0" applyFont="1" applyFill="1" applyBorder="1" applyAlignment="1">
      <alignment horizontal="center" vertical="center"/>
    </xf>
    <xf numFmtId="0" fontId="11" fillId="35" borderId="47" xfId="0" applyFont="1" applyFill="1" applyBorder="1" applyAlignment="1">
      <alignment horizontal="center" vertical="center"/>
    </xf>
    <xf numFmtId="0" fontId="11" fillId="35" borderId="27" xfId="0" applyFont="1" applyFill="1" applyBorder="1" applyAlignment="1">
      <alignment horizontal="center" vertical="center"/>
    </xf>
    <xf numFmtId="0" fontId="13" fillId="0" borderId="0" xfId="0" applyFont="1" applyFill="1" applyBorder="1" applyAlignment="1">
      <alignment horizontal="left" vertical="center" wrapText="1"/>
    </xf>
    <xf numFmtId="0" fontId="11" fillId="34" borderId="11" xfId="0" applyFont="1" applyFill="1" applyBorder="1" applyAlignment="1">
      <alignment horizontal="center" vertical="center"/>
    </xf>
    <xf numFmtId="0" fontId="11" fillId="34" borderId="35" xfId="0" applyFont="1" applyFill="1" applyBorder="1" applyAlignment="1">
      <alignment horizontal="center"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68" fillId="0" borderId="0" xfId="0" applyFont="1" applyAlignment="1">
      <alignment horizontal="left" vertical="center" wrapText="1"/>
    </xf>
    <xf numFmtId="0" fontId="11" fillId="34" borderId="22"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27" xfId="0" applyFont="1" applyFill="1" applyBorder="1" applyAlignment="1">
      <alignment horizontal="center" vertical="center"/>
    </xf>
    <xf numFmtId="0" fontId="0" fillId="0" borderId="47" xfId="0" applyBorder="1" applyAlignment="1">
      <alignment/>
    </xf>
    <xf numFmtId="0" fontId="0" fillId="0" borderId="27" xfId="0" applyBorder="1" applyAlignment="1">
      <alignment/>
    </xf>
    <xf numFmtId="0" fontId="11" fillId="34" borderId="35" xfId="0" applyFont="1" applyFill="1" applyBorder="1" applyAlignment="1">
      <alignment horizontal="center" vertical="center"/>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2 2" xfId="50"/>
    <cellStyle name="Milliers 3" xfId="51"/>
    <cellStyle name="Milliers 4" xfId="52"/>
    <cellStyle name="Currency" xfId="53"/>
    <cellStyle name="Currency [0]" xfId="54"/>
    <cellStyle name="Neutre" xfId="55"/>
    <cellStyle name="Normal 2" xfId="56"/>
    <cellStyle name="Normal 2 2" xfId="57"/>
    <cellStyle name="Normal 2 2 2" xfId="58"/>
    <cellStyle name="Normal 3" xfId="59"/>
    <cellStyle name="Normal 4" xfId="60"/>
    <cellStyle name="Normal 5" xfId="61"/>
    <cellStyle name="Normal 6" xfId="62"/>
    <cellStyle name="Note" xfId="63"/>
    <cellStyle name="Petra_komma1" xfId="64"/>
    <cellStyle name="Percent" xfId="65"/>
    <cellStyle name="Pourcentage 2" xfId="66"/>
    <cellStyle name="Satisfaisant" xfId="67"/>
    <cellStyle name="Sortie" xfId="68"/>
    <cellStyle name="Standard_P12_F" xfId="69"/>
    <cellStyle name="Texte explicatif" xfId="70"/>
    <cellStyle name="Titre" xfId="71"/>
    <cellStyle name="Titre 1" xfId="72"/>
    <cellStyle name="Titre 2" xfId="73"/>
    <cellStyle name="Titre 3" xfId="74"/>
    <cellStyle name="Titre 4" xfId="75"/>
    <cellStyle name="Total" xfId="76"/>
    <cellStyle name="Vérification"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1009650</xdr:colOff>
      <xdr:row>1</xdr:row>
      <xdr:rowOff>47625</xdr:rowOff>
    </xdr:from>
    <xdr:to>
      <xdr:col>5</xdr:col>
      <xdr:colOff>876300</xdr:colOff>
      <xdr:row>4</xdr:row>
      <xdr:rowOff>28575</xdr:rowOff>
    </xdr:to>
    <xdr:pic>
      <xdr:nvPicPr>
        <xdr:cNvPr id="1" name="Image 1" descr="logo_FR.JPG"/>
        <xdr:cNvPicPr preferRelativeResize="1">
          <a:picLocks noChangeAspect="1"/>
        </xdr:cNvPicPr>
      </xdr:nvPicPr>
      <xdr:blipFill>
        <a:blip r:embed="rId1"/>
        <a:stretch>
          <a:fillRect/>
        </a:stretch>
      </xdr:blipFill>
      <xdr:spPr>
        <a:xfrm>
          <a:off x="7553325" y="171450"/>
          <a:ext cx="13049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M36"/>
  <sheetViews>
    <sheetView showGridLines="0" tabSelected="1" zoomScaleSheetLayoutView="100" workbookViewId="0" topLeftCell="A1">
      <selection activeCell="A1" sqref="A1"/>
    </sheetView>
  </sheetViews>
  <sheetFormatPr defaultColWidth="1.7109375" defaultRowHeight="15"/>
  <cols>
    <col min="1" max="1" width="1.7109375" style="1" customWidth="1"/>
    <col min="2" max="2" width="5.8515625" style="1" customWidth="1"/>
    <col min="3" max="3" width="81.421875" style="1" customWidth="1"/>
    <col min="4" max="4" width="9.140625" style="1" customWidth="1"/>
    <col min="5" max="5" width="21.57421875" style="1" customWidth="1"/>
    <col min="6" max="6" width="14.140625" style="1" bestFit="1" customWidth="1"/>
    <col min="7" max="7" width="11.421875" style="1" customWidth="1"/>
    <col min="8" max="8" width="11.421875" style="287" customWidth="1"/>
    <col min="9" max="255" width="11.421875" style="1" customWidth="1"/>
    <col min="256" max="16384" width="1.7109375" style="1" customWidth="1"/>
  </cols>
  <sheetData>
    <row r="1" ht="9.75" customHeight="1"/>
    <row r="2" spans="2:13" ht="15">
      <c r="B2" s="50" t="s">
        <v>77</v>
      </c>
      <c r="C2" s="51"/>
      <c r="D2" s="51"/>
      <c r="E2" s="51"/>
      <c r="F2" s="51"/>
      <c r="G2" s="51"/>
      <c r="H2" s="51"/>
      <c r="I2" s="51"/>
      <c r="J2" s="51"/>
      <c r="K2" s="51"/>
      <c r="L2" s="51"/>
      <c r="M2" s="51"/>
    </row>
    <row r="3" ht="12.75">
      <c r="B3" s="2" t="s">
        <v>0</v>
      </c>
    </row>
    <row r="4" ht="12.75">
      <c r="B4" s="2"/>
    </row>
    <row r="5" ht="12.75"/>
    <row r="6" spans="2:6" ht="20.25" customHeight="1">
      <c r="B6" s="3" t="s">
        <v>1</v>
      </c>
      <c r="C6" s="3" t="s">
        <v>159</v>
      </c>
      <c r="D6" s="3" t="s">
        <v>2</v>
      </c>
      <c r="E6" s="3" t="s">
        <v>158</v>
      </c>
      <c r="F6" s="3" t="s">
        <v>136</v>
      </c>
    </row>
    <row r="7" spans="2:6" ht="33.75" customHeight="1">
      <c r="B7" s="269">
        <v>1</v>
      </c>
      <c r="C7" s="249" t="s">
        <v>154</v>
      </c>
      <c r="D7" s="262" t="s">
        <v>2</v>
      </c>
      <c r="E7" s="264" t="s">
        <v>6</v>
      </c>
      <c r="F7" s="385" t="s">
        <v>137</v>
      </c>
    </row>
    <row r="8" spans="2:6" ht="33.75" customHeight="1">
      <c r="B8" s="270">
        <f>B7+1</f>
        <v>2</v>
      </c>
      <c r="C8" s="322" t="s">
        <v>214</v>
      </c>
      <c r="D8" s="189" t="s">
        <v>2</v>
      </c>
      <c r="E8" s="263" t="s">
        <v>124</v>
      </c>
      <c r="F8" s="386"/>
    </row>
    <row r="9" spans="2:6" ht="33.75" customHeight="1">
      <c r="B9" s="350">
        <v>3</v>
      </c>
      <c r="C9" s="250" t="s">
        <v>230</v>
      </c>
      <c r="D9" s="349" t="s">
        <v>2</v>
      </c>
      <c r="E9" s="348" t="s">
        <v>231</v>
      </c>
      <c r="F9" s="385" t="s">
        <v>152</v>
      </c>
    </row>
    <row r="10" spans="2:6" ht="33.75" customHeight="1">
      <c r="B10" s="186">
        <f>B9+1</f>
        <v>4</v>
      </c>
      <c r="C10" s="250" t="s">
        <v>215</v>
      </c>
      <c r="D10" s="172" t="s">
        <v>2</v>
      </c>
      <c r="E10" s="7" t="s">
        <v>186</v>
      </c>
      <c r="F10" s="385"/>
    </row>
    <row r="11" spans="2:6" ht="40.5" customHeight="1">
      <c r="B11" s="5">
        <f>B10+1</f>
        <v>5</v>
      </c>
      <c r="C11" s="295" t="s">
        <v>216</v>
      </c>
      <c r="D11" s="172" t="s">
        <v>2</v>
      </c>
      <c r="E11" s="7" t="s">
        <v>125</v>
      </c>
      <c r="F11" s="385"/>
    </row>
    <row r="12" spans="2:6" ht="33.75" customHeight="1">
      <c r="B12" s="5">
        <f>B11+1</f>
        <v>6</v>
      </c>
      <c r="C12" s="250" t="s">
        <v>177</v>
      </c>
      <c r="D12" s="172" t="s">
        <v>2</v>
      </c>
      <c r="E12" s="7" t="s">
        <v>182</v>
      </c>
      <c r="F12" s="385"/>
    </row>
    <row r="13" spans="2:6" ht="33.75" customHeight="1">
      <c r="B13" s="5">
        <f>B12+1</f>
        <v>7</v>
      </c>
      <c r="C13" s="250" t="s">
        <v>210</v>
      </c>
      <c r="D13" s="172" t="s">
        <v>2</v>
      </c>
      <c r="E13" s="7" t="s">
        <v>211</v>
      </c>
      <c r="F13" s="385"/>
    </row>
    <row r="14" spans="2:6" ht="33.75" customHeight="1">
      <c r="B14" s="350">
        <v>8</v>
      </c>
      <c r="C14" s="250" t="s">
        <v>217</v>
      </c>
      <c r="D14" s="349" t="s">
        <v>2</v>
      </c>
      <c r="E14" s="348" t="s">
        <v>212</v>
      </c>
      <c r="F14" s="385"/>
    </row>
    <row r="15" spans="2:6" ht="33.75" customHeight="1">
      <c r="B15" s="350">
        <v>9</v>
      </c>
      <c r="C15" s="250" t="s">
        <v>226</v>
      </c>
      <c r="D15" s="349" t="s">
        <v>2</v>
      </c>
      <c r="E15" s="348" t="s">
        <v>225</v>
      </c>
      <c r="F15" s="385"/>
    </row>
    <row r="16" spans="2:6" ht="33.75" customHeight="1">
      <c r="B16" s="5">
        <v>10</v>
      </c>
      <c r="C16" s="250" t="s">
        <v>178</v>
      </c>
      <c r="D16" s="132" t="s">
        <v>2</v>
      </c>
      <c r="E16" s="6" t="s">
        <v>7</v>
      </c>
      <c r="F16" s="385"/>
    </row>
    <row r="17" spans="2:6" ht="33.75" customHeight="1">
      <c r="B17" s="5">
        <v>11</v>
      </c>
      <c r="C17" s="250" t="s">
        <v>179</v>
      </c>
      <c r="D17" s="132" t="s">
        <v>2</v>
      </c>
      <c r="E17" s="6" t="s">
        <v>8</v>
      </c>
      <c r="F17" s="385"/>
    </row>
    <row r="18" spans="2:6" ht="33.75" customHeight="1">
      <c r="B18" s="33">
        <v>12</v>
      </c>
      <c r="C18" s="251" t="s">
        <v>180</v>
      </c>
      <c r="D18" s="133" t="s">
        <v>2</v>
      </c>
      <c r="E18" s="190" t="s">
        <v>42</v>
      </c>
      <c r="F18" s="386"/>
    </row>
    <row r="19" spans="2:6" ht="33.75" customHeight="1">
      <c r="B19" s="187">
        <v>13</v>
      </c>
      <c r="C19" s="248" t="s">
        <v>156</v>
      </c>
      <c r="D19" s="131" t="s">
        <v>2</v>
      </c>
      <c r="E19" s="4" t="s">
        <v>67</v>
      </c>
      <c r="F19" s="384" t="s">
        <v>134</v>
      </c>
    </row>
    <row r="20" spans="2:6" ht="33.75" customHeight="1">
      <c r="B20" s="5">
        <v>14</v>
      </c>
      <c r="C20" s="252" t="s">
        <v>157</v>
      </c>
      <c r="D20" s="132" t="s">
        <v>2</v>
      </c>
      <c r="E20" s="6" t="s">
        <v>68</v>
      </c>
      <c r="F20" s="385"/>
    </row>
    <row r="21" spans="2:9" ht="33.75" customHeight="1">
      <c r="B21" s="350">
        <v>15</v>
      </c>
      <c r="C21" s="251" t="s">
        <v>218</v>
      </c>
      <c r="D21" s="372" t="s">
        <v>2</v>
      </c>
      <c r="E21" s="251" t="s">
        <v>199</v>
      </c>
      <c r="F21" s="385"/>
      <c r="I21" s="286"/>
    </row>
    <row r="22" spans="2:6" ht="33.75" customHeight="1">
      <c r="B22" s="187">
        <v>16</v>
      </c>
      <c r="C22" s="248" t="s">
        <v>155</v>
      </c>
      <c r="D22" s="131" t="s">
        <v>2</v>
      </c>
      <c r="E22" s="188" t="s">
        <v>9</v>
      </c>
      <c r="F22" s="384" t="s">
        <v>135</v>
      </c>
    </row>
    <row r="23" spans="2:6" ht="33.75" customHeight="1">
      <c r="B23" s="5">
        <v>17</v>
      </c>
      <c r="C23" s="252" t="s">
        <v>61</v>
      </c>
      <c r="D23" s="132" t="s">
        <v>2</v>
      </c>
      <c r="E23" s="8" t="s">
        <v>69</v>
      </c>
      <c r="F23" s="385"/>
    </row>
    <row r="24" spans="2:6" ht="33.75" customHeight="1">
      <c r="B24" s="33">
        <v>18</v>
      </c>
      <c r="C24" s="251" t="s">
        <v>62</v>
      </c>
      <c r="D24" s="133" t="s">
        <v>2</v>
      </c>
      <c r="E24" s="34" t="s">
        <v>70</v>
      </c>
      <c r="F24" s="386"/>
    </row>
    <row r="26" spans="2:6" ht="6" customHeight="1">
      <c r="B26" s="9"/>
      <c r="C26" s="10"/>
      <c r="D26" s="11"/>
      <c r="E26" s="11"/>
      <c r="F26" s="12"/>
    </row>
    <row r="27" spans="2:6" ht="57" customHeight="1">
      <c r="B27" s="387" t="s">
        <v>83</v>
      </c>
      <c r="C27" s="388"/>
      <c r="D27" s="388"/>
      <c r="E27" s="388"/>
      <c r="F27" s="389"/>
    </row>
    <row r="28" spans="2:6" ht="6" customHeight="1">
      <c r="B28" s="13"/>
      <c r="C28" s="14"/>
      <c r="D28" s="15"/>
      <c r="E28" s="15"/>
      <c r="F28" s="16"/>
    </row>
    <row r="29" spans="2:5" ht="6.75" customHeight="1">
      <c r="B29" s="191"/>
      <c r="C29" s="192"/>
      <c r="D29" s="193"/>
      <c r="E29" s="193"/>
    </row>
    <row r="30" ht="12.75">
      <c r="F30" s="253" t="s">
        <v>213</v>
      </c>
    </row>
    <row r="36" ht="12.75">
      <c r="E36" s="17"/>
    </row>
  </sheetData>
  <sheetProtection/>
  <mergeCells count="5">
    <mergeCell ref="F19:F21"/>
    <mergeCell ref="F22:F24"/>
    <mergeCell ref="B27:F27"/>
    <mergeCell ref="F7:F8"/>
    <mergeCell ref="F9:F18"/>
  </mergeCells>
  <hyperlinks>
    <hyperlink ref="D12" location="'Âge-sexe résidents'!A1" display="Lien"/>
    <hyperlink ref="D16" location="Provenance!A1" display="Lien"/>
    <hyperlink ref="D17" location="Destination!A1" display="Lien"/>
    <hyperlink ref="D19" location="'Personnel - SM'!A1" display="Lien"/>
    <hyperlink ref="D20" location="'Personnel - SOMED'!A1" display="Lien"/>
    <hyperlink ref="D23" location="'Finances - Charges'!A1" display="Lien"/>
    <hyperlink ref="D24" location="'Finances - Produits'!A1" display="Lien"/>
    <hyperlink ref="D7" location="'Lits-places_journées'!A1" display="Lien"/>
    <hyperlink ref="D22" location="'Coût journalier'!A1" display="Lien"/>
    <hyperlink ref="D18" location="'Part pop EMS-pop VS'!A1" display="Lien"/>
    <hyperlink ref="D8" location="Places_Pop_CH!A1" display="Lien"/>
    <hyperlink ref="D11" location="Clients_Pop_CH!A1" display="Lien"/>
    <hyperlink ref="D21" location="'Personnel_CH (2)'!A1" display="Lien"/>
    <hyperlink ref="D10" location="Journées_Soins_CH!A1" display="Lien"/>
    <hyperlink ref="D13" location="'Âge moyen'!A1" display="Lien"/>
    <hyperlink ref="D14" location="'Âge moyen_CH'!A1" display="Lien"/>
    <hyperlink ref="D15" location="DMS!A1" display="Lien"/>
  </hyperlinks>
  <printOptions/>
  <pageMargins left="0.43" right="0.1968503937007874" top="0.7480314960629921" bottom="0.7480314960629921" header="0.31496062992125984" footer="0.31496062992125984"/>
  <pageSetup horizontalDpi="600" verticalDpi="600" orientation="portrait" paperSize="9" scale="70" r:id="rId3"/>
  <headerFooter>
    <oddHeader>&amp;L&amp;G&amp;CIndicateurs EMS</oddHeader>
    <oddFooter>&amp;L&amp;A&amp;C&amp;P sur &amp;N&amp;R&amp;F</oddFooter>
  </headerFooter>
  <colBreaks count="1" manualBreakCount="1">
    <brk id="6" max="65535" man="1"/>
  </colBreaks>
  <drawing r:id="rId1"/>
  <legacyDrawingHF r:id="rId2"/>
</worksheet>
</file>

<file path=xl/worksheets/sheet10.xml><?xml version="1.0" encoding="utf-8"?>
<worksheet xmlns="http://schemas.openxmlformats.org/spreadsheetml/2006/main" xmlns:r="http://schemas.openxmlformats.org/officeDocument/2006/relationships">
  <dimension ref="B2:C27"/>
  <sheetViews>
    <sheetView showGridLines="0" workbookViewId="0" topLeftCell="A1">
      <selection activeCell="A1" sqref="A1"/>
    </sheetView>
  </sheetViews>
  <sheetFormatPr defaultColWidth="11.421875" defaultRowHeight="15"/>
  <cols>
    <col min="1" max="1" width="2.00390625" style="376" customWidth="1"/>
    <col min="2" max="16384" width="11.421875" style="376" customWidth="1"/>
  </cols>
  <sheetData>
    <row r="1" ht="10.5" customHeight="1"/>
    <row r="2" ht="15.75">
      <c r="B2" s="375" t="s">
        <v>226</v>
      </c>
    </row>
    <row r="4" spans="2:3" ht="15">
      <c r="B4" s="395" t="s">
        <v>3</v>
      </c>
      <c r="C4" s="395" t="s">
        <v>225</v>
      </c>
    </row>
    <row r="5" spans="2:3" ht="15">
      <c r="B5" s="396"/>
      <c r="C5" s="396"/>
    </row>
    <row r="6" spans="2:3" ht="15">
      <c r="B6" s="60">
        <v>2006</v>
      </c>
      <c r="C6" s="373">
        <v>1190.7446327683615</v>
      </c>
    </row>
    <row r="7" spans="2:3" ht="15">
      <c r="B7" s="61">
        <v>2007</v>
      </c>
      <c r="C7" s="373">
        <v>1153.6018202502844</v>
      </c>
    </row>
    <row r="8" spans="2:3" ht="15">
      <c r="B8" s="61">
        <v>2008</v>
      </c>
      <c r="C8" s="373">
        <v>1169.7377483443709</v>
      </c>
    </row>
    <row r="9" spans="2:3" ht="15">
      <c r="B9" s="65">
        <v>2009</v>
      </c>
      <c r="C9" s="373">
        <v>1011.6021505376344</v>
      </c>
    </row>
    <row r="10" spans="2:3" ht="15">
      <c r="B10" s="65">
        <v>2010</v>
      </c>
      <c r="C10" s="373">
        <v>1071.3271461716938</v>
      </c>
    </row>
    <row r="11" spans="2:3" ht="15">
      <c r="B11" s="65">
        <v>2011</v>
      </c>
      <c r="C11" s="373">
        <v>1072.199370409234</v>
      </c>
    </row>
    <row r="12" spans="2:3" ht="15">
      <c r="B12" s="65">
        <v>2012</v>
      </c>
      <c r="C12" s="373">
        <v>987.6049515608181</v>
      </c>
    </row>
    <row r="13" spans="2:3" ht="15">
      <c r="B13" s="65">
        <v>2013</v>
      </c>
      <c r="C13" s="373">
        <v>1093.454081632653</v>
      </c>
    </row>
    <row r="14" spans="2:3" ht="15">
      <c r="B14" s="65">
        <v>2014</v>
      </c>
      <c r="C14" s="373">
        <v>1058.4597432905484</v>
      </c>
    </row>
    <row r="15" spans="2:3" ht="15">
      <c r="B15" s="65">
        <v>2015</v>
      </c>
      <c r="C15" s="373">
        <v>1076.5912408759125</v>
      </c>
    </row>
    <row r="16" spans="2:3" ht="15">
      <c r="B16" s="61">
        <v>2016</v>
      </c>
      <c r="C16" s="373">
        <v>1007.8504016064257</v>
      </c>
    </row>
    <row r="17" spans="2:3" ht="15">
      <c r="B17" s="308">
        <v>2017</v>
      </c>
      <c r="C17" s="373">
        <v>966.348095659876</v>
      </c>
    </row>
    <row r="18" spans="2:3" ht="15">
      <c r="B18" s="65">
        <v>2018</v>
      </c>
      <c r="C18" s="373">
        <v>938</v>
      </c>
    </row>
    <row r="19" spans="2:3" ht="15">
      <c r="B19" s="65">
        <v>2019</v>
      </c>
      <c r="C19" s="373">
        <v>1056</v>
      </c>
    </row>
    <row r="20" spans="2:3" ht="15">
      <c r="B20" s="65">
        <v>2020</v>
      </c>
      <c r="C20" s="373">
        <v>987</v>
      </c>
    </row>
    <row r="21" spans="2:3" ht="15">
      <c r="B21" s="309">
        <v>2021</v>
      </c>
      <c r="C21" s="374">
        <v>919</v>
      </c>
    </row>
    <row r="23" ht="15">
      <c r="B23" s="21" t="s">
        <v>113</v>
      </c>
    </row>
    <row r="24" ht="15">
      <c r="B24" s="56"/>
    </row>
    <row r="25" ht="15">
      <c r="B25" s="154" t="s">
        <v>228</v>
      </c>
    </row>
    <row r="27" ht="15">
      <c r="B27" s="55" t="s">
        <v>52</v>
      </c>
    </row>
  </sheetData>
  <sheetProtection/>
  <mergeCells count="2">
    <mergeCell ref="B4:B5"/>
    <mergeCell ref="C4:C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R18"/>
  <sheetViews>
    <sheetView showGridLines="0" zoomScaleSheetLayoutView="100" workbookViewId="0" topLeftCell="A1">
      <selection activeCell="A1" sqref="A1"/>
    </sheetView>
  </sheetViews>
  <sheetFormatPr defaultColWidth="9.140625" defaultRowHeight="15"/>
  <cols>
    <col min="1" max="1" width="1.7109375" style="54" customWidth="1"/>
    <col min="2" max="2" width="27.28125" style="54" customWidth="1"/>
    <col min="3" max="14" width="10.28125" style="54" customWidth="1"/>
    <col min="15" max="16384" width="9.140625" style="54" customWidth="1"/>
  </cols>
  <sheetData>
    <row r="1" ht="9.75" customHeight="1"/>
    <row r="2" spans="2:12" ht="15">
      <c r="B2" s="35" t="s">
        <v>178</v>
      </c>
      <c r="K2" s="24"/>
      <c r="L2" s="66"/>
    </row>
    <row r="3" spans="11:12" ht="15.75" customHeight="1">
      <c r="K3" s="66"/>
      <c r="L3" s="66"/>
    </row>
    <row r="4" spans="2:18" ht="15.75" customHeight="1">
      <c r="B4" s="58" t="s">
        <v>7</v>
      </c>
      <c r="C4" s="303">
        <v>2006</v>
      </c>
      <c r="D4" s="303">
        <v>2007</v>
      </c>
      <c r="E4" s="303">
        <v>2008</v>
      </c>
      <c r="F4" s="303">
        <v>2009</v>
      </c>
      <c r="G4" s="303">
        <v>2010</v>
      </c>
      <c r="H4" s="303">
        <v>2011</v>
      </c>
      <c r="I4" s="303">
        <v>2012</v>
      </c>
      <c r="J4" s="303">
        <v>2013</v>
      </c>
      <c r="K4" s="303">
        <v>2014</v>
      </c>
      <c r="L4" s="303">
        <v>2015</v>
      </c>
      <c r="M4" s="303">
        <v>2016</v>
      </c>
      <c r="N4" s="303">
        <v>2017</v>
      </c>
      <c r="O4" s="303">
        <v>2018</v>
      </c>
      <c r="P4" s="329">
        <v>2019</v>
      </c>
      <c r="Q4" s="340">
        <v>2020</v>
      </c>
      <c r="R4" s="371">
        <v>2021</v>
      </c>
    </row>
    <row r="5" spans="2:18" ht="15.75" customHeight="1">
      <c r="B5" s="107" t="s">
        <v>18</v>
      </c>
      <c r="C5" s="212">
        <v>240</v>
      </c>
      <c r="D5" s="212">
        <v>253</v>
      </c>
      <c r="E5" s="212">
        <v>339</v>
      </c>
      <c r="F5" s="213">
        <v>283</v>
      </c>
      <c r="G5" s="213">
        <v>319</v>
      </c>
      <c r="H5" s="213">
        <v>310</v>
      </c>
      <c r="I5" s="214">
        <v>334</v>
      </c>
      <c r="J5" s="214">
        <v>344</v>
      </c>
      <c r="K5" s="214">
        <v>263</v>
      </c>
      <c r="L5" s="214">
        <v>329</v>
      </c>
      <c r="M5" s="214">
        <v>277</v>
      </c>
      <c r="N5" s="214">
        <v>377</v>
      </c>
      <c r="O5" s="214">
        <v>328</v>
      </c>
      <c r="P5" s="214">
        <v>358</v>
      </c>
      <c r="Q5" s="214">
        <v>314</v>
      </c>
      <c r="R5" s="214">
        <v>408</v>
      </c>
    </row>
    <row r="6" spans="2:18" ht="15.75" customHeight="1">
      <c r="B6" s="69" t="s">
        <v>84</v>
      </c>
      <c r="C6" s="41">
        <v>32</v>
      </c>
      <c r="D6" s="41">
        <v>17</v>
      </c>
      <c r="E6" s="41">
        <v>44</v>
      </c>
      <c r="F6" s="215">
        <v>44</v>
      </c>
      <c r="G6" s="215">
        <v>39</v>
      </c>
      <c r="H6" s="215">
        <v>37</v>
      </c>
      <c r="I6" s="216">
        <v>56</v>
      </c>
      <c r="J6" s="216">
        <v>74</v>
      </c>
      <c r="K6" s="216">
        <v>89</v>
      </c>
      <c r="L6" s="216">
        <v>143</v>
      </c>
      <c r="M6" s="216">
        <v>130</v>
      </c>
      <c r="N6" s="216">
        <v>130</v>
      </c>
      <c r="O6" s="216">
        <v>133</v>
      </c>
      <c r="P6" s="216">
        <v>187</v>
      </c>
      <c r="Q6" s="216">
        <v>253</v>
      </c>
      <c r="R6" s="216">
        <v>280</v>
      </c>
    </row>
    <row r="7" spans="2:18" ht="15.75" customHeight="1">
      <c r="B7" s="69" t="s">
        <v>17</v>
      </c>
      <c r="C7" s="41">
        <v>428</v>
      </c>
      <c r="D7" s="41">
        <v>486</v>
      </c>
      <c r="E7" s="41">
        <v>557</v>
      </c>
      <c r="F7" s="215">
        <v>440</v>
      </c>
      <c r="G7" s="215">
        <v>321</v>
      </c>
      <c r="H7" s="215">
        <v>511</v>
      </c>
      <c r="I7" s="216">
        <v>563</v>
      </c>
      <c r="J7" s="216">
        <v>536</v>
      </c>
      <c r="K7" s="216">
        <v>461</v>
      </c>
      <c r="L7" s="216">
        <v>600</v>
      </c>
      <c r="M7" s="216">
        <v>516</v>
      </c>
      <c r="N7" s="216">
        <v>599</v>
      </c>
      <c r="O7" s="216">
        <v>569</v>
      </c>
      <c r="P7" s="216">
        <v>552</v>
      </c>
      <c r="Q7" s="216">
        <v>633</v>
      </c>
      <c r="R7" s="216">
        <v>534</v>
      </c>
    </row>
    <row r="8" spans="2:18" ht="15.75" customHeight="1">
      <c r="B8" s="69" t="s">
        <v>85</v>
      </c>
      <c r="C8" s="41">
        <v>26</v>
      </c>
      <c r="D8" s="41">
        <v>12</v>
      </c>
      <c r="E8" s="41">
        <v>25</v>
      </c>
      <c r="F8" s="215">
        <v>8</v>
      </c>
      <c r="G8" s="215">
        <v>42</v>
      </c>
      <c r="H8" s="215">
        <v>92</v>
      </c>
      <c r="I8" s="216">
        <v>39</v>
      </c>
      <c r="J8" s="216">
        <v>40</v>
      </c>
      <c r="K8" s="216">
        <v>77</v>
      </c>
      <c r="L8" s="216">
        <v>109</v>
      </c>
      <c r="M8" s="216">
        <v>72</v>
      </c>
      <c r="N8" s="216">
        <v>98</v>
      </c>
      <c r="O8" s="216">
        <v>38</v>
      </c>
      <c r="P8" s="216">
        <v>54</v>
      </c>
      <c r="Q8" s="216">
        <v>112</v>
      </c>
      <c r="R8" s="216">
        <v>91</v>
      </c>
    </row>
    <row r="9" spans="2:18" ht="15.75" customHeight="1">
      <c r="B9" s="69" t="s">
        <v>19</v>
      </c>
      <c r="C9" s="41">
        <v>131</v>
      </c>
      <c r="D9" s="41">
        <v>58</v>
      </c>
      <c r="E9" s="41">
        <v>41</v>
      </c>
      <c r="F9" s="215">
        <v>53</v>
      </c>
      <c r="G9" s="215">
        <v>133</v>
      </c>
      <c r="H9" s="215">
        <v>21</v>
      </c>
      <c r="I9" s="216">
        <v>19</v>
      </c>
      <c r="J9" s="216">
        <v>19</v>
      </c>
      <c r="K9" s="216">
        <v>5</v>
      </c>
      <c r="L9" s="216">
        <v>23</v>
      </c>
      <c r="M9" s="216">
        <v>9</v>
      </c>
      <c r="N9" s="216">
        <v>8</v>
      </c>
      <c r="O9" s="216">
        <v>6</v>
      </c>
      <c r="P9" s="216">
        <v>1</v>
      </c>
      <c r="Q9" s="216">
        <v>11</v>
      </c>
      <c r="R9" s="216">
        <v>0</v>
      </c>
    </row>
    <row r="10" spans="2:18" ht="15.75" customHeight="1">
      <c r="B10" s="69" t="s">
        <v>20</v>
      </c>
      <c r="C10" s="45">
        <v>13</v>
      </c>
      <c r="D10" s="45">
        <v>14</v>
      </c>
      <c r="E10" s="45">
        <v>27</v>
      </c>
      <c r="F10" s="312">
        <v>23</v>
      </c>
      <c r="G10" s="312">
        <v>50</v>
      </c>
      <c r="H10" s="312" t="s">
        <v>138</v>
      </c>
      <c r="I10" s="310" t="s">
        <v>138</v>
      </c>
      <c r="J10" s="310" t="s">
        <v>138</v>
      </c>
      <c r="K10" s="310" t="s">
        <v>138</v>
      </c>
      <c r="L10" s="310" t="s">
        <v>138</v>
      </c>
      <c r="M10" s="310" t="s">
        <v>138</v>
      </c>
      <c r="N10" s="310" t="s">
        <v>138</v>
      </c>
      <c r="O10" s="310" t="s">
        <v>138</v>
      </c>
      <c r="P10" s="310" t="s">
        <v>138</v>
      </c>
      <c r="Q10" s="310" t="s">
        <v>138</v>
      </c>
      <c r="R10" s="310" t="s">
        <v>138</v>
      </c>
    </row>
    <row r="11" spans="2:18" ht="15.75" customHeight="1">
      <c r="B11" s="70" t="s">
        <v>5</v>
      </c>
      <c r="C11" s="217">
        <v>870</v>
      </c>
      <c r="D11" s="217">
        <v>840</v>
      </c>
      <c r="E11" s="217">
        <v>1033</v>
      </c>
      <c r="F11" s="217">
        <v>851</v>
      </c>
      <c r="G11" s="217">
        <v>904</v>
      </c>
      <c r="H11" s="217">
        <v>971</v>
      </c>
      <c r="I11" s="217">
        <v>1011</v>
      </c>
      <c r="J11" s="217">
        <v>1013</v>
      </c>
      <c r="K11" s="217">
        <v>895</v>
      </c>
      <c r="L11" s="217">
        <v>1204</v>
      </c>
      <c r="M11" s="217">
        <v>1004</v>
      </c>
      <c r="N11" s="217">
        <v>1212</v>
      </c>
      <c r="O11" s="217">
        <v>1074</v>
      </c>
      <c r="P11" s="217">
        <v>1152</v>
      </c>
      <c r="Q11" s="217">
        <v>1323</v>
      </c>
      <c r="R11" s="217">
        <v>1313</v>
      </c>
    </row>
    <row r="12" spans="4:8" s="19" customFormat="1" ht="5.25" customHeight="1">
      <c r="D12" s="55"/>
      <c r="E12" s="55"/>
      <c r="F12" s="55"/>
      <c r="G12" s="55"/>
      <c r="H12" s="55"/>
    </row>
    <row r="13" spans="2:12" s="19" customFormat="1" ht="12.75" customHeight="1">
      <c r="B13" s="21" t="s">
        <v>113</v>
      </c>
      <c r="C13" s="22"/>
      <c r="D13" s="54"/>
      <c r="E13" s="54"/>
      <c r="F13" s="54"/>
      <c r="G13" s="54"/>
      <c r="H13" s="54"/>
      <c r="J13" s="22"/>
      <c r="K13" s="22"/>
      <c r="L13" s="22"/>
    </row>
    <row r="14" spans="2:8" s="55" customFormat="1" ht="5.25" customHeight="1">
      <c r="B14" s="56"/>
      <c r="D14" s="54"/>
      <c r="E14" s="54"/>
      <c r="F14" s="54"/>
      <c r="G14" s="54"/>
      <c r="H14" s="54"/>
    </row>
    <row r="15" spans="2:8" s="55" customFormat="1" ht="12.75" customHeight="1">
      <c r="B15" s="154" t="s">
        <v>220</v>
      </c>
      <c r="D15" s="54"/>
      <c r="E15" s="54"/>
      <c r="F15" s="54"/>
      <c r="G15" s="54"/>
      <c r="H15" s="54"/>
    </row>
    <row r="16" spans="4:8" s="55" customFormat="1" ht="5.25" customHeight="1">
      <c r="D16" s="54"/>
      <c r="E16" s="54"/>
      <c r="F16" s="54"/>
      <c r="G16" s="54"/>
      <c r="H16" s="54"/>
    </row>
    <row r="17" spans="2:8" s="55" customFormat="1" ht="12.75" customHeight="1">
      <c r="B17" s="55" t="s">
        <v>52</v>
      </c>
      <c r="D17" s="54"/>
      <c r="E17" s="54"/>
      <c r="F17" s="54"/>
      <c r="G17" s="54"/>
      <c r="H17" s="54"/>
    </row>
    <row r="18" spans="3:9" ht="12.75">
      <c r="C18" s="140"/>
      <c r="D18" s="140"/>
      <c r="E18" s="140"/>
      <c r="F18" s="140"/>
      <c r="G18" s="140"/>
      <c r="H18" s="140"/>
      <c r="I18" s="140"/>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12.xml><?xml version="1.0" encoding="utf-8"?>
<worksheet xmlns="http://schemas.openxmlformats.org/spreadsheetml/2006/main" xmlns:r="http://schemas.openxmlformats.org/officeDocument/2006/relationships">
  <dimension ref="A2:R21"/>
  <sheetViews>
    <sheetView showGridLines="0" zoomScaleSheetLayoutView="100" workbookViewId="0" topLeftCell="A1">
      <selection activeCell="A1" sqref="A1"/>
    </sheetView>
  </sheetViews>
  <sheetFormatPr defaultColWidth="9.140625" defaultRowHeight="15"/>
  <cols>
    <col min="1" max="1" width="1.7109375" style="54" customWidth="1"/>
    <col min="2" max="2" width="27.140625" style="54" customWidth="1"/>
    <col min="3" max="10" width="10.28125" style="54" customWidth="1"/>
    <col min="11" max="14" width="10.28125" style="109" customWidth="1"/>
    <col min="15" max="16384" width="9.140625" style="109" customWidth="1"/>
  </cols>
  <sheetData>
    <row r="1" s="54" customFormat="1" ht="9.75" customHeight="1"/>
    <row r="2" spans="2:10" s="54" customFormat="1" ht="15">
      <c r="B2" s="72" t="s">
        <v>179</v>
      </c>
      <c r="J2" s="24"/>
    </row>
    <row r="3" s="55" customFormat="1" ht="15.75" customHeight="1"/>
    <row r="4" spans="1:18" s="67" customFormat="1" ht="15.75" customHeight="1">
      <c r="A4" s="54"/>
      <c r="B4" s="58" t="s">
        <v>8</v>
      </c>
      <c r="C4" s="303">
        <v>2006</v>
      </c>
      <c r="D4" s="303">
        <v>2007</v>
      </c>
      <c r="E4" s="303">
        <v>2008</v>
      </c>
      <c r="F4" s="303">
        <v>2009</v>
      </c>
      <c r="G4" s="303">
        <v>2010</v>
      </c>
      <c r="H4" s="303">
        <v>2011</v>
      </c>
      <c r="I4" s="303">
        <v>2012</v>
      </c>
      <c r="J4" s="303">
        <v>2013</v>
      </c>
      <c r="K4" s="303">
        <v>2014</v>
      </c>
      <c r="L4" s="303">
        <v>2015</v>
      </c>
      <c r="M4" s="303">
        <v>2016</v>
      </c>
      <c r="N4" s="303">
        <v>2017</v>
      </c>
      <c r="O4" s="303">
        <v>2018</v>
      </c>
      <c r="P4" s="329">
        <v>2019</v>
      </c>
      <c r="Q4" s="340">
        <v>2020</v>
      </c>
      <c r="R4" s="371">
        <v>2021</v>
      </c>
    </row>
    <row r="5" spans="1:18" s="67" customFormat="1" ht="15.75" customHeight="1">
      <c r="A5" s="54"/>
      <c r="B5" s="107" t="s">
        <v>18</v>
      </c>
      <c r="C5" s="313">
        <v>19</v>
      </c>
      <c r="D5" s="313">
        <v>16</v>
      </c>
      <c r="E5" s="313">
        <v>23</v>
      </c>
      <c r="F5" s="314">
        <v>17</v>
      </c>
      <c r="G5" s="314">
        <v>21</v>
      </c>
      <c r="H5" s="314">
        <v>30</v>
      </c>
      <c r="I5" s="314">
        <v>45</v>
      </c>
      <c r="J5" s="314">
        <v>33</v>
      </c>
      <c r="K5" s="314">
        <v>30</v>
      </c>
      <c r="L5" s="314">
        <v>46</v>
      </c>
      <c r="M5" s="314">
        <v>53</v>
      </c>
      <c r="N5" s="314">
        <v>49</v>
      </c>
      <c r="O5" s="314">
        <v>48</v>
      </c>
      <c r="P5" s="314">
        <v>31</v>
      </c>
      <c r="Q5" s="314">
        <v>58</v>
      </c>
      <c r="R5" s="314">
        <v>52</v>
      </c>
    </row>
    <row r="6" spans="1:18" s="67" customFormat="1" ht="15.75" customHeight="1">
      <c r="A6" s="54"/>
      <c r="B6" s="69" t="s">
        <v>84</v>
      </c>
      <c r="C6" s="315">
        <v>18</v>
      </c>
      <c r="D6" s="315">
        <v>9</v>
      </c>
      <c r="E6" s="315">
        <v>22</v>
      </c>
      <c r="F6" s="316">
        <v>29</v>
      </c>
      <c r="G6" s="316">
        <v>11</v>
      </c>
      <c r="H6" s="316">
        <v>10</v>
      </c>
      <c r="I6" s="316">
        <v>21</v>
      </c>
      <c r="J6" s="316">
        <v>42</v>
      </c>
      <c r="K6" s="316">
        <v>9</v>
      </c>
      <c r="L6" s="316">
        <v>31</v>
      </c>
      <c r="M6" s="316">
        <v>13</v>
      </c>
      <c r="N6" s="316">
        <v>18</v>
      </c>
      <c r="O6" s="316">
        <v>31</v>
      </c>
      <c r="P6" s="316">
        <v>20</v>
      </c>
      <c r="Q6" s="316">
        <v>74</v>
      </c>
      <c r="R6" s="316">
        <v>63</v>
      </c>
    </row>
    <row r="7" spans="1:18" s="67" customFormat="1" ht="15.75" customHeight="1">
      <c r="A7" s="54"/>
      <c r="B7" s="69" t="s">
        <v>17</v>
      </c>
      <c r="C7" s="315">
        <v>7</v>
      </c>
      <c r="D7" s="315">
        <v>12</v>
      </c>
      <c r="E7" s="315">
        <v>9</v>
      </c>
      <c r="F7" s="316">
        <v>6</v>
      </c>
      <c r="G7" s="316">
        <v>4</v>
      </c>
      <c r="H7" s="316">
        <v>7</v>
      </c>
      <c r="I7" s="316">
        <v>23</v>
      </c>
      <c r="J7" s="316">
        <v>9</v>
      </c>
      <c r="K7" s="316">
        <v>8</v>
      </c>
      <c r="L7" s="316">
        <v>8</v>
      </c>
      <c r="M7" s="316">
        <v>4</v>
      </c>
      <c r="N7" s="316">
        <v>12</v>
      </c>
      <c r="O7" s="316">
        <v>12</v>
      </c>
      <c r="P7" s="316">
        <v>8</v>
      </c>
      <c r="Q7" s="316">
        <v>11</v>
      </c>
      <c r="R7" s="316">
        <v>17</v>
      </c>
    </row>
    <row r="8" spans="1:18" s="67" customFormat="1" ht="15.75" customHeight="1">
      <c r="A8" s="54"/>
      <c r="B8" s="69" t="s">
        <v>85</v>
      </c>
      <c r="C8" s="315">
        <v>7</v>
      </c>
      <c r="D8" s="315">
        <v>1</v>
      </c>
      <c r="E8" s="315">
        <v>9</v>
      </c>
      <c r="F8" s="316">
        <v>2</v>
      </c>
      <c r="G8" s="316">
        <v>18</v>
      </c>
      <c r="H8" s="316">
        <v>35</v>
      </c>
      <c r="I8" s="316">
        <v>18</v>
      </c>
      <c r="J8" s="316">
        <v>18</v>
      </c>
      <c r="K8" s="316">
        <v>19</v>
      </c>
      <c r="L8" s="316">
        <v>47</v>
      </c>
      <c r="M8" s="316">
        <v>24</v>
      </c>
      <c r="N8" s="316">
        <v>57</v>
      </c>
      <c r="O8" s="316">
        <v>36</v>
      </c>
      <c r="P8" s="316">
        <v>50</v>
      </c>
      <c r="Q8" s="316">
        <v>27</v>
      </c>
      <c r="R8" s="316">
        <v>21</v>
      </c>
    </row>
    <row r="9" spans="1:18" s="67" customFormat="1" ht="15.75" customHeight="1">
      <c r="A9" s="54"/>
      <c r="B9" s="69" t="s">
        <v>21</v>
      </c>
      <c r="C9" s="315">
        <v>664</v>
      </c>
      <c r="D9" s="315">
        <v>659</v>
      </c>
      <c r="E9" s="315">
        <v>699</v>
      </c>
      <c r="F9" s="316">
        <v>742</v>
      </c>
      <c r="G9" s="316">
        <v>668</v>
      </c>
      <c r="H9" s="316">
        <v>783</v>
      </c>
      <c r="I9" s="316">
        <v>792</v>
      </c>
      <c r="J9" s="316">
        <v>870</v>
      </c>
      <c r="K9" s="316">
        <v>788</v>
      </c>
      <c r="L9" s="316">
        <v>962</v>
      </c>
      <c r="M9" s="316">
        <v>901</v>
      </c>
      <c r="N9" s="316">
        <v>992</v>
      </c>
      <c r="O9" s="316">
        <v>928</v>
      </c>
      <c r="P9" s="316">
        <v>1007</v>
      </c>
      <c r="Q9" s="316">
        <v>1293</v>
      </c>
      <c r="R9" s="316">
        <v>926</v>
      </c>
    </row>
    <row r="10" spans="1:18" s="67" customFormat="1" ht="15.75" customHeight="1">
      <c r="A10" s="54"/>
      <c r="B10" s="69" t="s">
        <v>19</v>
      </c>
      <c r="C10" s="315">
        <v>164</v>
      </c>
      <c r="D10" s="315">
        <v>177</v>
      </c>
      <c r="E10" s="315">
        <v>175</v>
      </c>
      <c r="F10" s="316">
        <v>35</v>
      </c>
      <c r="G10" s="316">
        <v>108</v>
      </c>
      <c r="H10" s="316">
        <v>88</v>
      </c>
      <c r="I10" s="316">
        <v>30</v>
      </c>
      <c r="J10" s="316">
        <v>8</v>
      </c>
      <c r="K10" s="316">
        <v>3</v>
      </c>
      <c r="L10" s="316">
        <v>2</v>
      </c>
      <c r="M10" s="316">
        <v>1</v>
      </c>
      <c r="N10" s="316">
        <v>1</v>
      </c>
      <c r="O10" s="316">
        <v>0</v>
      </c>
      <c r="P10" s="316">
        <v>1</v>
      </c>
      <c r="Q10" s="316">
        <v>1</v>
      </c>
      <c r="R10" s="316">
        <v>0</v>
      </c>
    </row>
    <row r="11" spans="1:18" s="67" customFormat="1" ht="15.75" customHeight="1">
      <c r="A11" s="54"/>
      <c r="B11" s="108" t="s">
        <v>20</v>
      </c>
      <c r="C11" s="317">
        <v>12</v>
      </c>
      <c r="D11" s="317">
        <v>10</v>
      </c>
      <c r="E11" s="317">
        <v>10</v>
      </c>
      <c r="F11" s="318">
        <v>6</v>
      </c>
      <c r="G11" s="318">
        <v>32</v>
      </c>
      <c r="H11" s="318" t="s">
        <v>138</v>
      </c>
      <c r="I11" s="318" t="s">
        <v>138</v>
      </c>
      <c r="J11" s="318" t="s">
        <v>138</v>
      </c>
      <c r="K11" s="318" t="s">
        <v>138</v>
      </c>
      <c r="L11" s="318" t="s">
        <v>138</v>
      </c>
      <c r="M11" s="318" t="s">
        <v>138</v>
      </c>
      <c r="N11" s="318" t="s">
        <v>138</v>
      </c>
      <c r="O11" s="318" t="s">
        <v>138</v>
      </c>
      <c r="P11" s="318" t="s">
        <v>138</v>
      </c>
      <c r="Q11" s="318" t="s">
        <v>138</v>
      </c>
      <c r="R11" s="318" t="s">
        <v>138</v>
      </c>
    </row>
    <row r="12" spans="1:18" s="67" customFormat="1" ht="15.75" customHeight="1">
      <c r="A12" s="54"/>
      <c r="B12" s="70" t="s">
        <v>5</v>
      </c>
      <c r="C12" s="217">
        <v>891</v>
      </c>
      <c r="D12" s="217">
        <v>884</v>
      </c>
      <c r="E12" s="217">
        <v>947</v>
      </c>
      <c r="F12" s="217">
        <v>837</v>
      </c>
      <c r="G12" s="217">
        <v>862</v>
      </c>
      <c r="H12" s="217">
        <v>953</v>
      </c>
      <c r="I12" s="217">
        <v>929</v>
      </c>
      <c r="J12" s="217">
        <v>980</v>
      </c>
      <c r="K12" s="217">
        <v>857</v>
      </c>
      <c r="L12" s="217">
        <v>1096</v>
      </c>
      <c r="M12" s="217">
        <v>996</v>
      </c>
      <c r="N12" s="217">
        <v>1129</v>
      </c>
      <c r="O12" s="217">
        <v>1055</v>
      </c>
      <c r="P12" s="217">
        <v>1117</v>
      </c>
      <c r="Q12" s="217">
        <v>1464</v>
      </c>
      <c r="R12" s="217">
        <v>1079</v>
      </c>
    </row>
    <row r="13" spans="4:9" s="19" customFormat="1" ht="5.25" customHeight="1">
      <c r="D13" s="55"/>
      <c r="E13" s="55"/>
      <c r="F13" s="55"/>
      <c r="G13" s="55"/>
      <c r="H13" s="55"/>
      <c r="I13" s="55"/>
    </row>
    <row r="14" spans="2:12" s="19" customFormat="1" ht="12.75" customHeight="1">
      <c r="B14" s="21" t="s">
        <v>113</v>
      </c>
      <c r="C14" s="22"/>
      <c r="D14" s="54"/>
      <c r="E14" s="54"/>
      <c r="F14" s="54"/>
      <c r="G14" s="54"/>
      <c r="H14" s="54"/>
      <c r="I14" s="54"/>
      <c r="J14" s="22"/>
      <c r="K14" s="22"/>
      <c r="L14" s="22"/>
    </row>
    <row r="15" spans="2:9" s="55" customFormat="1" ht="5.25" customHeight="1">
      <c r="B15" s="56"/>
      <c r="D15" s="54"/>
      <c r="E15" s="54"/>
      <c r="F15" s="54"/>
      <c r="G15" s="54"/>
      <c r="H15" s="54"/>
      <c r="I15" s="54"/>
    </row>
    <row r="16" spans="2:9" s="55" customFormat="1" ht="12.75" customHeight="1">
      <c r="B16" s="154" t="s">
        <v>220</v>
      </c>
      <c r="D16" s="54"/>
      <c r="E16" s="54"/>
      <c r="F16" s="54"/>
      <c r="G16" s="54"/>
      <c r="H16" s="54"/>
      <c r="I16" s="54"/>
    </row>
    <row r="17" spans="4:9" s="55" customFormat="1" ht="5.25" customHeight="1">
      <c r="D17" s="54"/>
      <c r="E17" s="54"/>
      <c r="F17" s="54"/>
      <c r="G17" s="54"/>
      <c r="H17" s="54"/>
      <c r="I17" s="54"/>
    </row>
    <row r="18" spans="2:9" s="55" customFormat="1" ht="12.75" customHeight="1">
      <c r="B18" s="55" t="s">
        <v>52</v>
      </c>
      <c r="D18" s="54"/>
      <c r="E18" s="54"/>
      <c r="F18" s="54"/>
      <c r="G18" s="54"/>
      <c r="H18" s="54"/>
      <c r="I18" s="54"/>
    </row>
    <row r="20" spans="3:9" ht="15">
      <c r="C20" s="140"/>
      <c r="D20" s="140"/>
      <c r="E20" s="140"/>
      <c r="F20" s="140"/>
      <c r="G20" s="140"/>
      <c r="H20" s="140"/>
      <c r="I20" s="140"/>
    </row>
    <row r="21" spans="4:10" ht="15">
      <c r="D21" s="109"/>
      <c r="E21" s="109"/>
      <c r="F21" s="109"/>
      <c r="G21" s="109"/>
      <c r="H21" s="109"/>
      <c r="I21" s="109"/>
      <c r="J21" s="109"/>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13.xml><?xml version="1.0" encoding="utf-8"?>
<worksheet xmlns="http://schemas.openxmlformats.org/spreadsheetml/2006/main" xmlns:r="http://schemas.openxmlformats.org/officeDocument/2006/relationships">
  <dimension ref="B2:K167"/>
  <sheetViews>
    <sheetView showGridLines="0" zoomScaleSheetLayoutView="10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1.7109375" style="54" customWidth="1"/>
    <col min="2" max="2" width="22.7109375" style="54" customWidth="1"/>
    <col min="3" max="3" width="14.7109375" style="54" customWidth="1"/>
    <col min="4" max="4" width="16.57421875" style="54" customWidth="1"/>
    <col min="5" max="5" width="14.7109375" style="54" customWidth="1"/>
    <col min="6" max="6" width="16.57421875" style="54" customWidth="1"/>
    <col min="7" max="7" width="16.140625" style="54" customWidth="1"/>
    <col min="8" max="16384" width="9.140625" style="54" customWidth="1"/>
  </cols>
  <sheetData>
    <row r="1" ht="9.75" customHeight="1"/>
    <row r="2" spans="2:7" ht="38.25" customHeight="1">
      <c r="B2" s="417" t="s">
        <v>180</v>
      </c>
      <c r="C2" s="417"/>
      <c r="D2" s="417"/>
      <c r="E2" s="417"/>
      <c r="F2" s="417"/>
      <c r="G2" s="417"/>
    </row>
    <row r="3" ht="15">
      <c r="B3" s="72"/>
    </row>
    <row r="4" spans="2:7" ht="38.25" customHeight="1">
      <c r="B4" s="400" t="s">
        <v>45</v>
      </c>
      <c r="C4" s="398" t="s">
        <v>64</v>
      </c>
      <c r="D4" s="414"/>
      <c r="E4" s="398" t="s">
        <v>183</v>
      </c>
      <c r="F4" s="414"/>
      <c r="G4" s="173" t="s">
        <v>172</v>
      </c>
    </row>
    <row r="5" spans="2:7" ht="12.75">
      <c r="B5" s="401"/>
      <c r="C5" s="175" t="s">
        <v>46</v>
      </c>
      <c r="D5" s="110" t="s">
        <v>118</v>
      </c>
      <c r="E5" s="175" t="s">
        <v>46</v>
      </c>
      <c r="F5" s="110" t="s">
        <v>118</v>
      </c>
      <c r="G5" s="110" t="s">
        <v>118</v>
      </c>
    </row>
    <row r="6" spans="2:7" ht="12.75">
      <c r="B6" s="164"/>
      <c r="C6" s="418">
        <v>2000</v>
      </c>
      <c r="D6" s="419"/>
      <c r="E6" s="419"/>
      <c r="F6" s="419"/>
      <c r="G6" s="420"/>
    </row>
    <row r="7" spans="2:7" ht="12.75">
      <c r="B7" s="42" t="s">
        <v>5</v>
      </c>
      <c r="C7" s="43">
        <v>276170</v>
      </c>
      <c r="D7" s="218">
        <v>100</v>
      </c>
      <c r="E7" s="43">
        <v>2148</v>
      </c>
      <c r="F7" s="218">
        <v>100</v>
      </c>
      <c r="G7" s="218">
        <v>0.7777818010645617</v>
      </c>
    </row>
    <row r="8" spans="2:7" ht="12.75">
      <c r="B8" s="78" t="s">
        <v>15</v>
      </c>
      <c r="C8" s="44">
        <v>236018</v>
      </c>
      <c r="D8" s="210">
        <v>85.46112901473731</v>
      </c>
      <c r="E8" s="44">
        <v>88</v>
      </c>
      <c r="F8" s="210">
        <v>4.0968342644320295</v>
      </c>
      <c r="G8" s="210">
        <v>0.037285291799777985</v>
      </c>
    </row>
    <row r="9" spans="2:7" ht="12.75">
      <c r="B9" s="78" t="s">
        <v>71</v>
      </c>
      <c r="C9" s="41">
        <v>12248</v>
      </c>
      <c r="D9" s="211">
        <v>4.4349494876344275</v>
      </c>
      <c r="E9" s="41">
        <v>101</v>
      </c>
      <c r="F9" s="211">
        <v>4.702048417132216</v>
      </c>
      <c r="G9" s="211">
        <v>0.8246244284781188</v>
      </c>
    </row>
    <row r="10" spans="2:7" ht="12.75">
      <c r="B10" s="78" t="s">
        <v>72</v>
      </c>
      <c r="C10" s="41">
        <v>10179</v>
      </c>
      <c r="D10" s="211">
        <v>3.685773255603433</v>
      </c>
      <c r="E10" s="41">
        <v>164</v>
      </c>
      <c r="F10" s="211">
        <v>7.635009310986965</v>
      </c>
      <c r="G10" s="211">
        <v>1.6111602318498868</v>
      </c>
    </row>
    <row r="11" spans="2:7" ht="12.75">
      <c r="B11" s="78" t="s">
        <v>73</v>
      </c>
      <c r="C11" s="41">
        <v>8379</v>
      </c>
      <c r="D11" s="211">
        <v>3.034000796610783</v>
      </c>
      <c r="E11" s="41">
        <v>310</v>
      </c>
      <c r="F11" s="211">
        <v>14.432029795158286</v>
      </c>
      <c r="G11" s="211">
        <v>3.6997255042367825</v>
      </c>
    </row>
    <row r="12" spans="2:7" ht="12.75">
      <c r="B12" s="78" t="s">
        <v>74</v>
      </c>
      <c r="C12" s="41">
        <v>5187</v>
      </c>
      <c r="D12" s="211">
        <v>1.8781909693304848</v>
      </c>
      <c r="E12" s="41">
        <v>460</v>
      </c>
      <c r="F12" s="211">
        <v>21.415270018621975</v>
      </c>
      <c r="G12" s="211">
        <v>8.868324657798341</v>
      </c>
    </row>
    <row r="13" spans="2:7" ht="12.75">
      <c r="B13" s="78" t="s">
        <v>75</v>
      </c>
      <c r="C13" s="41">
        <v>2919</v>
      </c>
      <c r="D13" s="211">
        <v>1.0569576709997466</v>
      </c>
      <c r="E13" s="41">
        <v>587</v>
      </c>
      <c r="F13" s="211">
        <v>27.327746741154563</v>
      </c>
      <c r="G13" s="211">
        <v>20.109626584446726</v>
      </c>
    </row>
    <row r="14" spans="2:7" ht="12.75">
      <c r="B14" s="78" t="s">
        <v>16</v>
      </c>
      <c r="C14" s="45">
        <v>1240</v>
      </c>
      <c r="D14" s="219">
        <v>0.44899880508382517</v>
      </c>
      <c r="E14" s="45">
        <v>438</v>
      </c>
      <c r="F14" s="219">
        <v>20.391061452513966</v>
      </c>
      <c r="G14" s="219">
        <v>35.32258064516129</v>
      </c>
    </row>
    <row r="15" spans="2:7" ht="12.75">
      <c r="B15" s="164"/>
      <c r="C15" s="418">
        <v>2004</v>
      </c>
      <c r="D15" s="419"/>
      <c r="E15" s="419"/>
      <c r="F15" s="419"/>
      <c r="G15" s="420"/>
    </row>
    <row r="16" spans="2:7" ht="12.75">
      <c r="B16" s="42" t="s">
        <v>5</v>
      </c>
      <c r="C16" s="43">
        <v>287976</v>
      </c>
      <c r="D16" s="218">
        <v>100</v>
      </c>
      <c r="E16" s="43">
        <v>2271</v>
      </c>
      <c r="F16" s="218">
        <v>100</v>
      </c>
      <c r="G16" s="218">
        <v>0.7886073839486625</v>
      </c>
    </row>
    <row r="17" spans="2:7" ht="12.75">
      <c r="B17" s="78" t="s">
        <v>15</v>
      </c>
      <c r="C17" s="44">
        <v>243130</v>
      </c>
      <c r="D17" s="210">
        <v>84.4271744867628</v>
      </c>
      <c r="E17" s="44">
        <v>79</v>
      </c>
      <c r="F17" s="210">
        <v>3.478643769264641</v>
      </c>
      <c r="G17" s="210">
        <v>0.032492905030230744</v>
      </c>
    </row>
    <row r="18" spans="2:7" ht="12.75">
      <c r="B18" s="78" t="s">
        <v>71</v>
      </c>
      <c r="C18" s="41">
        <v>12900</v>
      </c>
      <c r="D18" s="211">
        <v>4.479539961663472</v>
      </c>
      <c r="E18" s="41">
        <v>78</v>
      </c>
      <c r="F18" s="211">
        <v>3.4346103038309117</v>
      </c>
      <c r="G18" s="211">
        <v>0.6046511627906976</v>
      </c>
    </row>
    <row r="19" spans="2:7" ht="12.75">
      <c r="B19" s="78" t="s">
        <v>72</v>
      </c>
      <c r="C19" s="41">
        <v>11502</v>
      </c>
      <c r="D19" s="211">
        <v>3.9940828402366866</v>
      </c>
      <c r="E19" s="41">
        <v>161</v>
      </c>
      <c r="F19" s="211">
        <v>7.089387934830471</v>
      </c>
      <c r="G19" s="211">
        <v>1.399756564075813</v>
      </c>
    </row>
    <row r="20" spans="2:7" ht="12.75">
      <c r="B20" s="78" t="s">
        <v>73</v>
      </c>
      <c r="C20" s="41">
        <v>8901</v>
      </c>
      <c r="D20" s="211">
        <v>3.0908825735477956</v>
      </c>
      <c r="E20" s="41">
        <v>266</v>
      </c>
      <c r="F20" s="211">
        <v>11.712901805372084</v>
      </c>
      <c r="G20" s="211">
        <v>2.9884282664869115</v>
      </c>
    </row>
    <row r="21" spans="2:7" ht="12.75">
      <c r="B21" s="78" t="s">
        <v>74</v>
      </c>
      <c r="C21" s="41">
        <v>6595</v>
      </c>
      <c r="D21" s="211">
        <v>2.2901213990054727</v>
      </c>
      <c r="E21" s="41">
        <v>538</v>
      </c>
      <c r="F21" s="211">
        <v>23.690004403346542</v>
      </c>
      <c r="G21" s="211">
        <v>8.157695223654283</v>
      </c>
    </row>
    <row r="22" spans="2:7" ht="12.75">
      <c r="B22" s="78" t="s">
        <v>75</v>
      </c>
      <c r="C22" s="41">
        <v>3212</v>
      </c>
      <c r="D22" s="211">
        <v>1.1153707253382226</v>
      </c>
      <c r="E22" s="41">
        <v>588</v>
      </c>
      <c r="F22" s="211">
        <v>25.891677675033026</v>
      </c>
      <c r="G22" s="211">
        <v>18.306351183063512</v>
      </c>
    </row>
    <row r="23" spans="2:7" ht="12.75">
      <c r="B23" s="78" t="s">
        <v>16</v>
      </c>
      <c r="C23" s="45">
        <v>1736</v>
      </c>
      <c r="D23" s="219">
        <v>0.6028280134455649</v>
      </c>
      <c r="E23" s="45">
        <v>561</v>
      </c>
      <c r="F23" s="219">
        <v>24.702774108322327</v>
      </c>
      <c r="G23" s="219">
        <v>32.315668202764975</v>
      </c>
    </row>
    <row r="24" spans="2:7" ht="12.75">
      <c r="B24" s="164"/>
      <c r="C24" s="418">
        <v>2008</v>
      </c>
      <c r="D24" s="419"/>
      <c r="E24" s="419"/>
      <c r="F24" s="419"/>
      <c r="G24" s="420"/>
    </row>
    <row r="25" spans="2:7" ht="12.75">
      <c r="B25" s="42" t="s">
        <v>5</v>
      </c>
      <c r="C25" s="43">
        <v>303241</v>
      </c>
      <c r="D25" s="218">
        <v>100</v>
      </c>
      <c r="E25" s="43">
        <v>2481</v>
      </c>
      <c r="F25" s="218">
        <v>100</v>
      </c>
      <c r="G25" s="218">
        <v>0.8181611325645278</v>
      </c>
    </row>
    <row r="26" spans="2:7" ht="12.75">
      <c r="B26" s="78" t="s">
        <v>15</v>
      </c>
      <c r="C26" s="44">
        <v>253188</v>
      </c>
      <c r="D26" s="210">
        <v>83.4939866310954</v>
      </c>
      <c r="E26" s="44">
        <v>77</v>
      </c>
      <c r="F26" s="210">
        <v>3.1035872632003225</v>
      </c>
      <c r="G26" s="210">
        <v>0.030412183831777177</v>
      </c>
    </row>
    <row r="27" spans="2:7" ht="12.75">
      <c r="B27" s="78" t="s">
        <v>71</v>
      </c>
      <c r="C27" s="41">
        <v>14893</v>
      </c>
      <c r="D27" s="211">
        <v>4.911275190360143</v>
      </c>
      <c r="E27" s="41">
        <v>81</v>
      </c>
      <c r="F27" s="211">
        <v>3.2648125755743655</v>
      </c>
      <c r="G27" s="211">
        <v>0.5438796750151078</v>
      </c>
    </row>
    <row r="28" spans="2:7" ht="12.75">
      <c r="B28" s="78" t="s">
        <v>72</v>
      </c>
      <c r="C28" s="41">
        <v>12149</v>
      </c>
      <c r="D28" s="211">
        <v>4.006384360953829</v>
      </c>
      <c r="E28" s="41">
        <v>164</v>
      </c>
      <c r="F28" s="211">
        <v>6.610237807335752</v>
      </c>
      <c r="G28" s="211">
        <v>1.349905342003457</v>
      </c>
    </row>
    <row r="29" spans="2:7" ht="12.75">
      <c r="B29" s="78" t="s">
        <v>73</v>
      </c>
      <c r="C29" s="41">
        <v>9964</v>
      </c>
      <c r="D29" s="211">
        <v>3.2858353586751132</v>
      </c>
      <c r="E29" s="41">
        <v>303</v>
      </c>
      <c r="F29" s="211">
        <v>12.212817412333736</v>
      </c>
      <c r="G29" s="211">
        <v>3.0409474106784424</v>
      </c>
    </row>
    <row r="30" spans="2:7" ht="12.75">
      <c r="B30" s="78" t="s">
        <v>74</v>
      </c>
      <c r="C30" s="41">
        <v>7009</v>
      </c>
      <c r="D30" s="211">
        <v>2.3113629093691155</v>
      </c>
      <c r="E30" s="41">
        <v>571</v>
      </c>
      <c r="F30" s="211">
        <v>23.0149133413946</v>
      </c>
      <c r="G30" s="211">
        <v>8.146668568982737</v>
      </c>
    </row>
    <row r="31" spans="2:7" ht="12.75">
      <c r="B31" s="78" t="s">
        <v>75</v>
      </c>
      <c r="C31" s="41">
        <v>4121</v>
      </c>
      <c r="D31" s="211">
        <v>1.3589850976615958</v>
      </c>
      <c r="E31" s="41">
        <v>733</v>
      </c>
      <c r="F31" s="211">
        <v>29.54453849254333</v>
      </c>
      <c r="G31" s="211">
        <v>17.786944916282454</v>
      </c>
    </row>
    <row r="32" spans="2:7" ht="12.75">
      <c r="B32" s="78" t="s">
        <v>16</v>
      </c>
      <c r="C32" s="45">
        <v>1917</v>
      </c>
      <c r="D32" s="219">
        <v>0.6321704518848046</v>
      </c>
      <c r="E32" s="45">
        <v>552</v>
      </c>
      <c r="F32" s="219">
        <v>22.249093107617895</v>
      </c>
      <c r="G32" s="219">
        <v>28.794992175273865</v>
      </c>
    </row>
    <row r="33" spans="2:7" ht="12.75">
      <c r="B33" s="164"/>
      <c r="C33" s="418">
        <v>2009</v>
      </c>
      <c r="D33" s="419"/>
      <c r="E33" s="419"/>
      <c r="F33" s="419"/>
      <c r="G33" s="420"/>
    </row>
    <row r="34" spans="2:7" ht="12.75">
      <c r="B34" s="42" t="s">
        <v>5</v>
      </c>
      <c r="C34" s="43">
        <v>307392</v>
      </c>
      <c r="D34" s="218">
        <v>100</v>
      </c>
      <c r="E34" s="43">
        <v>2645</v>
      </c>
      <c r="F34" s="218">
        <v>100</v>
      </c>
      <c r="G34" s="218">
        <v>0.8604648136581303</v>
      </c>
    </row>
    <row r="35" spans="2:7" ht="12.75">
      <c r="B35" s="78" t="s">
        <v>15</v>
      </c>
      <c r="C35" s="44">
        <v>255747</v>
      </c>
      <c r="D35" s="210">
        <v>83.1989772017489</v>
      </c>
      <c r="E35" s="44">
        <v>82</v>
      </c>
      <c r="F35" s="210">
        <v>3.100189035916824</v>
      </c>
      <c r="G35" s="210">
        <v>0.03206293719965434</v>
      </c>
    </row>
    <row r="36" spans="2:7" ht="12.75">
      <c r="B36" s="78" t="s">
        <v>71</v>
      </c>
      <c r="C36" s="41">
        <v>15705</v>
      </c>
      <c r="D36" s="211">
        <v>5.109111492816989</v>
      </c>
      <c r="E36" s="41">
        <v>92</v>
      </c>
      <c r="F36" s="211">
        <v>3.4782608695652173</v>
      </c>
      <c r="G36" s="211">
        <v>0.5858007004138809</v>
      </c>
    </row>
    <row r="37" spans="2:7" ht="12.75">
      <c r="B37" s="78" t="s">
        <v>72</v>
      </c>
      <c r="C37" s="41">
        <v>12275</v>
      </c>
      <c r="D37" s="211">
        <v>3.993272433895482</v>
      </c>
      <c r="E37" s="41">
        <v>158</v>
      </c>
      <c r="F37" s="211">
        <v>5.973534971644613</v>
      </c>
      <c r="G37" s="211">
        <v>1.2871690427698574</v>
      </c>
    </row>
    <row r="38" spans="2:7" ht="12.75">
      <c r="B38" s="78" t="s">
        <v>73</v>
      </c>
      <c r="C38" s="41">
        <v>10230</v>
      </c>
      <c r="D38" s="211">
        <v>3.327998126171143</v>
      </c>
      <c r="E38" s="41">
        <v>324</v>
      </c>
      <c r="F38" s="211">
        <v>12.249527410207941</v>
      </c>
      <c r="G38" s="211">
        <v>3.167155425219941</v>
      </c>
    </row>
    <row r="39" spans="2:7" ht="12.75">
      <c r="B39" s="78" t="s">
        <v>74</v>
      </c>
      <c r="C39" s="41">
        <v>7140</v>
      </c>
      <c r="D39" s="211">
        <v>2.3227670206121176</v>
      </c>
      <c r="E39" s="41">
        <v>591</v>
      </c>
      <c r="F39" s="211">
        <v>22.344045368620037</v>
      </c>
      <c r="G39" s="211">
        <v>8.277310924369747</v>
      </c>
    </row>
    <row r="40" spans="2:7" ht="12.75">
      <c r="B40" s="78" t="s">
        <v>75</v>
      </c>
      <c r="C40" s="41">
        <v>4269</v>
      </c>
      <c r="D40" s="211">
        <v>1.3887804497189258</v>
      </c>
      <c r="E40" s="41">
        <v>780</v>
      </c>
      <c r="F40" s="211">
        <v>29.489603024574667</v>
      </c>
      <c r="G40" s="211">
        <v>18.271257905832748</v>
      </c>
    </row>
    <row r="41" spans="2:7" ht="12.75">
      <c r="B41" s="78" t="s">
        <v>16</v>
      </c>
      <c r="C41" s="45">
        <v>2026</v>
      </c>
      <c r="D41" s="219">
        <v>0.6590932750364356</v>
      </c>
      <c r="E41" s="45">
        <v>618</v>
      </c>
      <c r="F41" s="219">
        <v>23.364839319470697</v>
      </c>
      <c r="G41" s="219">
        <v>30.50345508390918</v>
      </c>
    </row>
    <row r="42" spans="2:7" ht="12.75">
      <c r="B42" s="164"/>
      <c r="C42" s="418">
        <v>2010</v>
      </c>
      <c r="D42" s="419"/>
      <c r="E42" s="419"/>
      <c r="F42" s="419"/>
      <c r="G42" s="420"/>
    </row>
    <row r="43" spans="2:7" ht="12.75">
      <c r="B43" s="42" t="s">
        <v>5</v>
      </c>
      <c r="C43" s="43">
        <v>312684</v>
      </c>
      <c r="D43" s="218">
        <v>100</v>
      </c>
      <c r="E43" s="43">
        <v>2687</v>
      </c>
      <c r="F43" s="218">
        <v>100</v>
      </c>
      <c r="G43" s="218">
        <v>0.8593340241265943</v>
      </c>
    </row>
    <row r="44" spans="2:7" ht="12.75">
      <c r="B44" s="78" t="s">
        <v>15</v>
      </c>
      <c r="C44" s="44">
        <v>259338</v>
      </c>
      <c r="D44" s="210">
        <v>82.93932532524849</v>
      </c>
      <c r="E44" s="44">
        <v>68</v>
      </c>
      <c r="F44" s="210">
        <v>2.5307033866765907</v>
      </c>
      <c r="G44" s="210">
        <v>0.026220607855385637</v>
      </c>
    </row>
    <row r="45" spans="2:7" ht="12.75">
      <c r="B45" s="78" t="s">
        <v>71</v>
      </c>
      <c r="C45" s="41">
        <v>16751</v>
      </c>
      <c r="D45" s="211">
        <v>5.357165700835348</v>
      </c>
      <c r="E45" s="41">
        <v>96</v>
      </c>
      <c r="F45" s="211">
        <v>3.5727577223669518</v>
      </c>
      <c r="G45" s="211">
        <v>0.5731001134260642</v>
      </c>
    </row>
    <row r="46" spans="2:7" ht="12.75">
      <c r="B46" s="78" t="s">
        <v>72</v>
      </c>
      <c r="C46" s="41">
        <v>12483</v>
      </c>
      <c r="D46" s="211">
        <v>3.9922093871128683</v>
      </c>
      <c r="E46" s="41">
        <v>156</v>
      </c>
      <c r="F46" s="211">
        <v>5.805731298846297</v>
      </c>
      <c r="G46" s="211">
        <v>1.2496995914443643</v>
      </c>
    </row>
    <row r="47" spans="2:7" ht="12.75">
      <c r="B47" s="78" t="s">
        <v>73</v>
      </c>
      <c r="C47" s="41">
        <v>10490</v>
      </c>
      <c r="D47" s="211">
        <v>3.3548246792288703</v>
      </c>
      <c r="E47" s="41">
        <v>334</v>
      </c>
      <c r="F47" s="211">
        <v>12.43021957573502</v>
      </c>
      <c r="G47" s="211">
        <v>3.1839847473784557</v>
      </c>
    </row>
    <row r="48" spans="2:7" ht="12.75">
      <c r="B48" s="78" t="s">
        <v>74</v>
      </c>
      <c r="C48" s="41">
        <v>7390</v>
      </c>
      <c r="D48" s="211">
        <v>2.3634084251192897</v>
      </c>
      <c r="E48" s="41">
        <v>586</v>
      </c>
      <c r="F48" s="211">
        <v>21.80870859694827</v>
      </c>
      <c r="G48" s="211">
        <v>7.929634641407307</v>
      </c>
    </row>
    <row r="49" spans="2:7" ht="12.75">
      <c r="B49" s="78" t="s">
        <v>75</v>
      </c>
      <c r="C49" s="41">
        <v>4344</v>
      </c>
      <c r="D49" s="211">
        <v>1.3892620025329085</v>
      </c>
      <c r="E49" s="41">
        <v>777</v>
      </c>
      <c r="F49" s="211">
        <v>28.91700781540752</v>
      </c>
      <c r="G49" s="211">
        <v>17.886740331491712</v>
      </c>
    </row>
    <row r="50" spans="2:7" ht="12.75">
      <c r="B50" s="78" t="s">
        <v>16</v>
      </c>
      <c r="C50" s="45">
        <v>1888</v>
      </c>
      <c r="D50" s="219">
        <v>0.6038044799222219</v>
      </c>
      <c r="E50" s="45">
        <v>670</v>
      </c>
      <c r="F50" s="219">
        <v>24.934871604019353</v>
      </c>
      <c r="G50" s="219">
        <v>35.48728813559322</v>
      </c>
    </row>
    <row r="51" spans="2:7" ht="12.75">
      <c r="B51" s="164"/>
      <c r="C51" s="418">
        <v>2011</v>
      </c>
      <c r="D51" s="419"/>
      <c r="E51" s="419"/>
      <c r="F51" s="419"/>
      <c r="G51" s="420"/>
    </row>
    <row r="52" spans="2:7" ht="12.75">
      <c r="B52" s="42" t="s">
        <v>5</v>
      </c>
      <c r="C52" s="43">
        <v>317022</v>
      </c>
      <c r="D52" s="218">
        <v>100</v>
      </c>
      <c r="E52" s="43">
        <v>2732</v>
      </c>
      <c r="F52" s="218">
        <v>100</v>
      </c>
      <c r="G52" s="218">
        <v>0.8617698456258557</v>
      </c>
    </row>
    <row r="53" spans="2:7" ht="12.75">
      <c r="B53" s="78" t="s">
        <v>15</v>
      </c>
      <c r="C53" s="44">
        <v>261757</v>
      </c>
      <c r="D53" s="210">
        <v>82.56745588634227</v>
      </c>
      <c r="E53" s="44">
        <v>61</v>
      </c>
      <c r="F53" s="210">
        <v>2.232796486090776</v>
      </c>
      <c r="G53" s="210">
        <v>0.023304056816054585</v>
      </c>
    </row>
    <row r="54" spans="2:7" ht="12.75">
      <c r="B54" s="78" t="s">
        <v>71</v>
      </c>
      <c r="C54" s="41">
        <v>17545</v>
      </c>
      <c r="D54" s="211">
        <v>5.53431623041934</v>
      </c>
      <c r="E54" s="41">
        <v>109</v>
      </c>
      <c r="F54" s="211">
        <v>3.9897510980966326</v>
      </c>
      <c r="G54" s="211">
        <v>0.6212596181248219</v>
      </c>
    </row>
    <row r="55" spans="2:7" ht="12.75">
      <c r="B55" s="78" t="s">
        <v>72</v>
      </c>
      <c r="C55" s="41">
        <v>12957</v>
      </c>
      <c r="D55" s="211">
        <v>4.087098056286314</v>
      </c>
      <c r="E55" s="41">
        <v>151</v>
      </c>
      <c r="F55" s="211">
        <v>5.527086383601757</v>
      </c>
      <c r="G55" s="211">
        <v>1.1653932237400633</v>
      </c>
    </row>
    <row r="56" spans="2:7" ht="12.75">
      <c r="B56" s="78" t="s">
        <v>73</v>
      </c>
      <c r="C56" s="41">
        <v>10664</v>
      </c>
      <c r="D56" s="211">
        <v>3.3638044047416265</v>
      </c>
      <c r="E56" s="41">
        <v>331</v>
      </c>
      <c r="F56" s="211">
        <v>12.11566617862372</v>
      </c>
      <c r="G56" s="211">
        <v>3.103900975243811</v>
      </c>
    </row>
    <row r="57" spans="2:7" ht="12.75">
      <c r="B57" s="78" t="s">
        <v>74</v>
      </c>
      <c r="C57" s="41">
        <v>7622</v>
      </c>
      <c r="D57" s="211">
        <v>2.404249547350026</v>
      </c>
      <c r="E57" s="41">
        <v>593</v>
      </c>
      <c r="F57" s="211">
        <v>21.70571010248902</v>
      </c>
      <c r="G57" s="211">
        <v>7.780110207294673</v>
      </c>
    </row>
    <row r="58" spans="2:7" ht="12.75">
      <c r="B58" s="78" t="s">
        <v>75</v>
      </c>
      <c r="C58" s="41">
        <v>4426</v>
      </c>
      <c r="D58" s="211">
        <v>1.3961176195973781</v>
      </c>
      <c r="E58" s="41">
        <v>773</v>
      </c>
      <c r="F58" s="211">
        <v>28.294289897510982</v>
      </c>
      <c r="G58" s="211">
        <v>17.46497966561229</v>
      </c>
    </row>
    <row r="59" spans="2:7" ht="12.75">
      <c r="B59" s="135" t="s">
        <v>16</v>
      </c>
      <c r="C59" s="45">
        <v>2051</v>
      </c>
      <c r="D59" s="219">
        <v>0.6469582552630417</v>
      </c>
      <c r="E59" s="45">
        <v>714</v>
      </c>
      <c r="F59" s="219">
        <v>26.13469985358712</v>
      </c>
      <c r="G59" s="219">
        <v>34.8122866894198</v>
      </c>
    </row>
    <row r="60" spans="2:7" ht="12.75">
      <c r="B60" s="164"/>
      <c r="C60" s="418">
        <v>2012</v>
      </c>
      <c r="D60" s="419"/>
      <c r="E60" s="419"/>
      <c r="F60" s="419"/>
      <c r="G60" s="420"/>
    </row>
    <row r="61" spans="2:7" ht="12.75">
      <c r="B61" s="42" t="s">
        <v>5</v>
      </c>
      <c r="C61" s="43">
        <v>321732</v>
      </c>
      <c r="D61" s="218">
        <v>100</v>
      </c>
      <c r="E61" s="43">
        <v>2821</v>
      </c>
      <c r="F61" s="218">
        <v>100</v>
      </c>
      <c r="G61" s="218">
        <v>0.8768167294518419</v>
      </c>
    </row>
    <row r="62" spans="2:7" ht="12.75">
      <c r="B62" s="136" t="s">
        <v>15</v>
      </c>
      <c r="C62" s="44">
        <v>264498</v>
      </c>
      <c r="D62" s="210">
        <v>82.21065980381186</v>
      </c>
      <c r="E62" s="44">
        <v>63</v>
      </c>
      <c r="F62" s="210">
        <v>2.2332506203473943</v>
      </c>
      <c r="G62" s="210">
        <v>0.023818705623482976</v>
      </c>
    </row>
    <row r="63" spans="2:7" ht="12.75">
      <c r="B63" s="78" t="s">
        <v>71</v>
      </c>
      <c r="C63" s="41">
        <v>18262</v>
      </c>
      <c r="D63" s="211">
        <v>5.676152822846344</v>
      </c>
      <c r="E63" s="41">
        <v>107</v>
      </c>
      <c r="F63" s="211">
        <v>3.792981212336051</v>
      </c>
      <c r="G63" s="211">
        <v>0.585916109955098</v>
      </c>
    </row>
    <row r="64" spans="2:7" ht="12.75">
      <c r="B64" s="78" t="s">
        <v>72</v>
      </c>
      <c r="C64" s="41">
        <v>13566</v>
      </c>
      <c r="D64" s="211">
        <v>4.216552907388758</v>
      </c>
      <c r="E64" s="41">
        <v>154</v>
      </c>
      <c r="F64" s="211">
        <v>5.459057071960298</v>
      </c>
      <c r="G64" s="211">
        <v>1.1351909184726523</v>
      </c>
    </row>
    <row r="65" spans="2:7" ht="12.75">
      <c r="B65" s="78" t="s">
        <v>73</v>
      </c>
      <c r="C65" s="41">
        <v>10762</v>
      </c>
      <c r="D65" s="211">
        <v>3.3450200788233686</v>
      </c>
      <c r="E65" s="41">
        <v>315</v>
      </c>
      <c r="F65" s="211">
        <v>11.166253101736972</v>
      </c>
      <c r="G65" s="211">
        <v>2.92696524809515</v>
      </c>
    </row>
    <row r="66" spans="2:7" ht="12.75">
      <c r="B66" s="78" t="s">
        <v>74</v>
      </c>
      <c r="C66" s="41">
        <v>7992</v>
      </c>
      <c r="D66" s="211">
        <v>2.484055052030883</v>
      </c>
      <c r="E66" s="41">
        <v>607</v>
      </c>
      <c r="F66" s="211">
        <v>21.51719248493442</v>
      </c>
      <c r="G66" s="211">
        <v>7.595095095095095</v>
      </c>
    </row>
    <row r="67" spans="2:7" ht="12.75">
      <c r="B67" s="78" t="s">
        <v>75</v>
      </c>
      <c r="C67" s="41">
        <v>4480</v>
      </c>
      <c r="D67" s="211">
        <v>1.392463292429724</v>
      </c>
      <c r="E67" s="41">
        <v>811</v>
      </c>
      <c r="F67" s="211">
        <v>28.748670684154554</v>
      </c>
      <c r="G67" s="211">
        <v>18.10267857142857</v>
      </c>
    </row>
    <row r="68" spans="2:7" ht="12.75">
      <c r="B68" s="137" t="s">
        <v>16</v>
      </c>
      <c r="C68" s="45">
        <v>2172</v>
      </c>
      <c r="D68" s="219">
        <v>0.6750960426690538</v>
      </c>
      <c r="E68" s="45">
        <v>764</v>
      </c>
      <c r="F68" s="219">
        <v>27.08259482453031</v>
      </c>
      <c r="G68" s="219">
        <v>35.17495395948435</v>
      </c>
    </row>
    <row r="69" spans="2:7" ht="12.75">
      <c r="B69" s="164"/>
      <c r="C69" s="419">
        <v>2013</v>
      </c>
      <c r="D69" s="419"/>
      <c r="E69" s="419"/>
      <c r="F69" s="419"/>
      <c r="G69" s="420"/>
    </row>
    <row r="70" spans="2:7" ht="12.75">
      <c r="B70" s="42" t="s">
        <v>5</v>
      </c>
      <c r="C70" s="43">
        <v>327011</v>
      </c>
      <c r="D70" s="218">
        <v>100</v>
      </c>
      <c r="E70" s="43">
        <v>2859</v>
      </c>
      <c r="F70" s="218">
        <v>100</v>
      </c>
      <c r="G70" s="218">
        <v>0.874282516490271</v>
      </c>
    </row>
    <row r="71" spans="2:7" ht="12.75">
      <c r="B71" s="136" t="s">
        <v>15</v>
      </c>
      <c r="C71" s="44">
        <v>267770</v>
      </c>
      <c r="D71" s="210">
        <v>81.88409564204262</v>
      </c>
      <c r="E71" s="44">
        <v>69</v>
      </c>
      <c r="F71" s="210">
        <v>2.413431269674711</v>
      </c>
      <c r="G71" s="210">
        <v>0.02576838331403817</v>
      </c>
    </row>
    <row r="72" spans="2:7" ht="12.75">
      <c r="B72" s="78" t="s">
        <v>71</v>
      </c>
      <c r="C72" s="41">
        <v>18723</v>
      </c>
      <c r="D72" s="211">
        <v>5.725495472629361</v>
      </c>
      <c r="E72" s="41">
        <v>92</v>
      </c>
      <c r="F72" s="211">
        <v>3.217908359566282</v>
      </c>
      <c r="G72" s="211">
        <v>0.49137424558030235</v>
      </c>
    </row>
    <row r="73" spans="2:7" ht="12.75">
      <c r="B73" s="78" t="s">
        <v>72</v>
      </c>
      <c r="C73" s="41">
        <v>14406</v>
      </c>
      <c r="D73" s="211">
        <v>4.405356394739015</v>
      </c>
      <c r="E73" s="41">
        <v>161</v>
      </c>
      <c r="F73" s="211">
        <v>5.631339629240993</v>
      </c>
      <c r="G73" s="211">
        <v>1.1175898931000972</v>
      </c>
    </row>
    <row r="74" spans="2:7" ht="12.75">
      <c r="B74" s="78" t="s">
        <v>73</v>
      </c>
      <c r="C74" s="41">
        <v>10984</v>
      </c>
      <c r="D74" s="211">
        <v>3.3589084159248466</v>
      </c>
      <c r="E74" s="41">
        <v>336</v>
      </c>
      <c r="F74" s="211">
        <v>11.752360965372507</v>
      </c>
      <c r="G74" s="211">
        <v>3.058994901675164</v>
      </c>
    </row>
    <row r="75" spans="2:7" ht="12.75">
      <c r="B75" s="78" t="s">
        <v>74</v>
      </c>
      <c r="C75" s="41">
        <v>8178</v>
      </c>
      <c r="D75" s="211">
        <v>2.5008333053016565</v>
      </c>
      <c r="E75" s="41">
        <v>592</v>
      </c>
      <c r="F75" s="211">
        <v>20.706540748513465</v>
      </c>
      <c r="G75" s="211">
        <v>7.238933724627048</v>
      </c>
    </row>
    <row r="76" spans="2:7" ht="12.75">
      <c r="B76" s="78" t="s">
        <v>75</v>
      </c>
      <c r="C76" s="41">
        <v>4643</v>
      </c>
      <c r="D76" s="211">
        <v>1.419829913978429</v>
      </c>
      <c r="E76" s="41">
        <v>793</v>
      </c>
      <c r="F76" s="211">
        <v>27.736970968870235</v>
      </c>
      <c r="G76" s="211">
        <v>17.079474477708377</v>
      </c>
    </row>
    <row r="77" spans="2:7" ht="12.75">
      <c r="B77" s="137" t="s">
        <v>16</v>
      </c>
      <c r="C77" s="45">
        <v>2307</v>
      </c>
      <c r="D77" s="219">
        <v>0.7054808553840697</v>
      </c>
      <c r="E77" s="45">
        <v>816</v>
      </c>
      <c r="F77" s="219">
        <v>28.541448058761805</v>
      </c>
      <c r="G77" s="219">
        <v>35.370611183355</v>
      </c>
    </row>
    <row r="78" spans="2:7" ht="12.75">
      <c r="B78" s="164"/>
      <c r="C78" s="419">
        <v>2014</v>
      </c>
      <c r="D78" s="419"/>
      <c r="E78" s="419"/>
      <c r="F78" s="419"/>
      <c r="G78" s="420"/>
    </row>
    <row r="79" spans="2:7" ht="12.75">
      <c r="B79" s="42" t="s">
        <v>5</v>
      </c>
      <c r="C79" s="43">
        <v>331763</v>
      </c>
      <c r="D79" s="218">
        <v>100</v>
      </c>
      <c r="E79" s="43">
        <v>2868</v>
      </c>
      <c r="F79" s="218">
        <v>100</v>
      </c>
      <c r="G79" s="218">
        <v>0.8644725300892504</v>
      </c>
    </row>
    <row r="80" spans="2:7" ht="12.75">
      <c r="B80" s="136" t="s">
        <v>15</v>
      </c>
      <c r="C80" s="44">
        <v>270514</v>
      </c>
      <c r="D80" s="210">
        <v>81.53832705877389</v>
      </c>
      <c r="E80" s="44">
        <v>58</v>
      </c>
      <c r="F80" s="210">
        <v>2.0223152022315203</v>
      </c>
      <c r="G80" s="210">
        <v>0.021440664808475715</v>
      </c>
    </row>
    <row r="81" spans="2:7" ht="12.75">
      <c r="B81" s="78" t="s">
        <v>71</v>
      </c>
      <c r="C81" s="41">
        <v>19092</v>
      </c>
      <c r="D81" s="211">
        <v>5.754710440887019</v>
      </c>
      <c r="E81" s="41">
        <v>81</v>
      </c>
      <c r="F81" s="211">
        <v>2.8242677824267783</v>
      </c>
      <c r="G81" s="211">
        <v>0.4242614707730987</v>
      </c>
    </row>
    <row r="82" spans="2:7" ht="12.75">
      <c r="B82" s="78" t="s">
        <v>72</v>
      </c>
      <c r="C82" s="41">
        <v>15263</v>
      </c>
      <c r="D82" s="211">
        <v>4.600573300820164</v>
      </c>
      <c r="E82" s="41">
        <v>166</v>
      </c>
      <c r="F82" s="211">
        <v>5.788005578800558</v>
      </c>
      <c r="G82" s="211">
        <v>1.087597457904737</v>
      </c>
    </row>
    <row r="83" spans="2:7" ht="12.75">
      <c r="B83" s="78" t="s">
        <v>73</v>
      </c>
      <c r="C83" s="41">
        <v>11162</v>
      </c>
      <c r="D83" s="211">
        <v>3.364449923590033</v>
      </c>
      <c r="E83" s="41">
        <v>322</v>
      </c>
      <c r="F83" s="211">
        <v>11.227336122733613</v>
      </c>
      <c r="G83" s="211">
        <v>2.8847876724601327</v>
      </c>
    </row>
    <row r="84" spans="2:7" ht="12.75">
      <c r="B84" s="78" t="s">
        <v>74</v>
      </c>
      <c r="C84" s="41">
        <v>8492</v>
      </c>
      <c r="D84" s="211">
        <v>2.559658551435814</v>
      </c>
      <c r="E84" s="41">
        <v>602</v>
      </c>
      <c r="F84" s="211">
        <v>20.99023709902371</v>
      </c>
      <c r="G84" s="211">
        <v>7.089024964672633</v>
      </c>
    </row>
    <row r="85" spans="2:7" ht="12.75">
      <c r="B85" s="78" t="s">
        <v>75</v>
      </c>
      <c r="C85" s="41">
        <v>4799</v>
      </c>
      <c r="D85" s="211">
        <v>1.4465145299505973</v>
      </c>
      <c r="E85" s="41">
        <v>801</v>
      </c>
      <c r="F85" s="211">
        <v>27.92887029288703</v>
      </c>
      <c r="G85" s="211">
        <v>16.69097728693478</v>
      </c>
    </row>
    <row r="86" spans="2:7" ht="12.75">
      <c r="B86" s="137" t="s">
        <v>16</v>
      </c>
      <c r="C86" s="45">
        <v>2441</v>
      </c>
      <c r="D86" s="219">
        <v>0.7357661945424897</v>
      </c>
      <c r="E86" s="45">
        <v>838</v>
      </c>
      <c r="F86" s="219">
        <v>29.218967921896795</v>
      </c>
      <c r="G86" s="219">
        <v>34.33019254403933</v>
      </c>
    </row>
    <row r="87" spans="2:7" ht="12.75">
      <c r="B87" s="164"/>
      <c r="C87" s="419">
        <v>2015</v>
      </c>
      <c r="D87" s="419"/>
      <c r="E87" s="419"/>
      <c r="F87" s="419"/>
      <c r="G87" s="420"/>
    </row>
    <row r="88" spans="2:7" ht="12.75">
      <c r="B88" s="42" t="s">
        <v>5</v>
      </c>
      <c r="C88" s="43">
        <v>335696</v>
      </c>
      <c r="D88" s="218">
        <v>100</v>
      </c>
      <c r="E88" s="43">
        <v>2974</v>
      </c>
      <c r="F88" s="218">
        <v>100</v>
      </c>
      <c r="G88" s="218">
        <v>0.8859205948238883</v>
      </c>
    </row>
    <row r="89" spans="2:7" ht="12.75">
      <c r="B89" s="136" t="s">
        <v>15</v>
      </c>
      <c r="C89" s="44">
        <v>272760</v>
      </c>
      <c r="D89" s="210">
        <v>81.25208521996092</v>
      </c>
      <c r="E89" s="44">
        <v>66</v>
      </c>
      <c r="F89" s="210">
        <v>2.219233355749832</v>
      </c>
      <c r="G89" s="210">
        <v>0.024197096348438186</v>
      </c>
    </row>
    <row r="90" spans="2:7" ht="12.75">
      <c r="B90" s="78" t="s">
        <v>71</v>
      </c>
      <c r="C90" s="41">
        <v>19406</v>
      </c>
      <c r="D90" s="211">
        <v>5.78082550879367</v>
      </c>
      <c r="E90" s="41">
        <v>89</v>
      </c>
      <c r="F90" s="211">
        <v>2.992602555480834</v>
      </c>
      <c r="G90" s="211">
        <v>0.45862104503761725</v>
      </c>
    </row>
    <row r="91" spans="2:7" ht="12.75">
      <c r="B91" s="78" t="s">
        <v>72</v>
      </c>
      <c r="C91" s="41">
        <v>16032</v>
      </c>
      <c r="D91" s="211">
        <v>4.775749487631667</v>
      </c>
      <c r="E91" s="41">
        <v>167</v>
      </c>
      <c r="F91" s="211">
        <v>5.615332885003363</v>
      </c>
      <c r="G91" s="211">
        <v>1.0416666666666665</v>
      </c>
    </row>
    <row r="92" spans="2:7" ht="12.75">
      <c r="B92" s="78" t="s">
        <v>73</v>
      </c>
      <c r="C92" s="41">
        <v>11306</v>
      </c>
      <c r="D92" s="211">
        <v>3.3679281254468325</v>
      </c>
      <c r="E92" s="41">
        <v>317</v>
      </c>
      <c r="F92" s="211">
        <v>10.659045057162071</v>
      </c>
      <c r="G92" s="211">
        <v>2.803820980010614</v>
      </c>
    </row>
    <row r="93" spans="2:7" ht="12.75">
      <c r="B93" s="78" t="s">
        <v>74</v>
      </c>
      <c r="C93" s="41">
        <v>8646</v>
      </c>
      <c r="D93" s="211">
        <v>2.575544540298365</v>
      </c>
      <c r="E93" s="41">
        <v>601</v>
      </c>
      <c r="F93" s="211">
        <v>20.208473436449225</v>
      </c>
      <c r="G93" s="211">
        <v>6.9511913023363405</v>
      </c>
    </row>
    <row r="94" spans="2:7" ht="12.75">
      <c r="B94" s="78" t="s">
        <v>75</v>
      </c>
      <c r="C94" s="41">
        <v>5009</v>
      </c>
      <c r="D94" s="211">
        <v>1.4921238263190506</v>
      </c>
      <c r="E94" s="41">
        <v>843</v>
      </c>
      <c r="F94" s="211">
        <v>28.34566240753194</v>
      </c>
      <c r="G94" s="211">
        <v>16.82970652824915</v>
      </c>
    </row>
    <row r="95" spans="2:7" ht="12.75">
      <c r="B95" s="137" t="s">
        <v>16</v>
      </c>
      <c r="C95" s="45">
        <v>2537</v>
      </c>
      <c r="D95" s="219">
        <v>0.7557432915494972</v>
      </c>
      <c r="E95" s="45">
        <v>891</v>
      </c>
      <c r="F95" s="219">
        <v>29.95965030262273</v>
      </c>
      <c r="G95" s="219">
        <v>35.12022073314939</v>
      </c>
    </row>
    <row r="96" spans="2:7" ht="12.75">
      <c r="B96" s="164"/>
      <c r="C96" s="419">
        <v>2016</v>
      </c>
      <c r="D96" s="419"/>
      <c r="E96" s="419"/>
      <c r="F96" s="419"/>
      <c r="G96" s="420"/>
    </row>
    <row r="97" spans="2:7" ht="12.75">
      <c r="B97" s="42" t="s">
        <v>5</v>
      </c>
      <c r="C97" s="43">
        <v>339776</v>
      </c>
      <c r="D97" s="218">
        <v>100</v>
      </c>
      <c r="E97" s="43">
        <v>2988</v>
      </c>
      <c r="F97" s="218">
        <v>100</v>
      </c>
      <c r="G97" s="218">
        <v>0.8794029007346016</v>
      </c>
    </row>
    <row r="98" spans="2:7" ht="12.75">
      <c r="B98" s="136" t="s">
        <v>15</v>
      </c>
      <c r="C98" s="44">
        <v>274652</v>
      </c>
      <c r="D98" s="116">
        <v>80.83325485025429</v>
      </c>
      <c r="E98" s="44">
        <v>68</v>
      </c>
      <c r="F98" s="116">
        <v>2.27576974564926</v>
      </c>
      <c r="G98" s="210">
        <v>0.0247586036147561</v>
      </c>
    </row>
    <row r="99" spans="2:7" ht="12.75">
      <c r="B99" s="78" t="s">
        <v>71</v>
      </c>
      <c r="C99" s="41">
        <v>19319</v>
      </c>
      <c r="D99" s="276">
        <v>5.68580476549256</v>
      </c>
      <c r="E99" s="41">
        <v>88</v>
      </c>
      <c r="F99" s="276">
        <v>2.9451137884872827</v>
      </c>
      <c r="G99" s="211">
        <v>0.45551011957140636</v>
      </c>
    </row>
    <row r="100" spans="2:7" ht="12.75">
      <c r="B100" s="78" t="s">
        <v>72</v>
      </c>
      <c r="C100" s="41">
        <v>16736</v>
      </c>
      <c r="D100" s="276">
        <v>4.925598041062347</v>
      </c>
      <c r="E100" s="41">
        <v>171</v>
      </c>
      <c r="F100" s="276">
        <v>5.72289156626506</v>
      </c>
      <c r="G100" s="211">
        <v>1.0217495219885278</v>
      </c>
    </row>
    <row r="101" spans="2:7" ht="12.75">
      <c r="B101" s="78" t="s">
        <v>73</v>
      </c>
      <c r="C101" s="41">
        <v>11795</v>
      </c>
      <c r="D101" s="276">
        <v>3.471404690148804</v>
      </c>
      <c r="E101" s="41">
        <v>301</v>
      </c>
      <c r="F101" s="276">
        <v>10.073627844712181</v>
      </c>
      <c r="G101" s="211">
        <v>2.5519287833827895</v>
      </c>
    </row>
    <row r="102" spans="2:7" ht="12.75">
      <c r="B102" s="78" t="s">
        <v>74</v>
      </c>
      <c r="C102" s="41">
        <v>8813</v>
      </c>
      <c r="D102" s="276">
        <v>2.593767658692786</v>
      </c>
      <c r="E102" s="41">
        <v>596</v>
      </c>
      <c r="F102" s="276">
        <v>19.946452476572958</v>
      </c>
      <c r="G102" s="211">
        <v>6.762736865993419</v>
      </c>
    </row>
    <row r="103" spans="2:7" ht="12.75">
      <c r="B103" s="78" t="s">
        <v>75</v>
      </c>
      <c r="C103" s="41">
        <v>5213</v>
      </c>
      <c r="D103" s="276">
        <v>1.5342460915426634</v>
      </c>
      <c r="E103" s="41">
        <v>839</v>
      </c>
      <c r="F103" s="276">
        <v>28.078982597054885</v>
      </c>
      <c r="G103" s="211">
        <v>16.09437943602532</v>
      </c>
    </row>
    <row r="104" spans="2:11" ht="12.75">
      <c r="B104" s="137" t="s">
        <v>16</v>
      </c>
      <c r="C104" s="45">
        <v>2648</v>
      </c>
      <c r="D104" s="117">
        <v>0.7793369749482012</v>
      </c>
      <c r="E104" s="45">
        <v>925</v>
      </c>
      <c r="F104" s="117">
        <v>30.957161981258366</v>
      </c>
      <c r="G104" s="219">
        <v>34.93202416918429</v>
      </c>
      <c r="K104" s="275"/>
    </row>
    <row r="105" spans="2:11" ht="12.75" customHeight="1">
      <c r="B105" s="164"/>
      <c r="C105" s="419">
        <v>2017</v>
      </c>
      <c r="D105" s="419"/>
      <c r="E105" s="419"/>
      <c r="F105" s="419"/>
      <c r="G105" s="420"/>
      <c r="K105" s="275"/>
    </row>
    <row r="106" spans="2:11" ht="12.75" customHeight="1">
      <c r="B106" s="42" t="s">
        <v>5</v>
      </c>
      <c r="C106" s="43">
        <v>341463</v>
      </c>
      <c r="D106" s="218">
        <v>100</v>
      </c>
      <c r="E106" s="43">
        <v>3084</v>
      </c>
      <c r="F106" s="218">
        <v>100</v>
      </c>
      <c r="G106" s="218">
        <v>0.9031725252809236</v>
      </c>
      <c r="K106" s="275"/>
    </row>
    <row r="107" spans="2:11" ht="15" customHeight="1">
      <c r="B107" s="136" t="s">
        <v>15</v>
      </c>
      <c r="C107" s="44">
        <v>275464</v>
      </c>
      <c r="D107" s="116">
        <v>80.67169795849037</v>
      </c>
      <c r="E107" s="44">
        <v>59</v>
      </c>
      <c r="F107" s="116">
        <v>1.913099870298314</v>
      </c>
      <c r="G107" s="210">
        <v>0.02141840676095606</v>
      </c>
      <c r="H107" s="290"/>
      <c r="K107" s="290"/>
    </row>
    <row r="108" spans="2:11" ht="15">
      <c r="B108" s="78" t="s">
        <v>71</v>
      </c>
      <c r="C108" s="41">
        <v>19176</v>
      </c>
      <c r="D108" s="276">
        <v>5.61583539065726</v>
      </c>
      <c r="E108" s="41">
        <v>92</v>
      </c>
      <c r="F108" s="276">
        <v>2.9831387808041505</v>
      </c>
      <c r="G108" s="211">
        <v>0.47976637463496036</v>
      </c>
      <c r="H108" s="290"/>
      <c r="K108" s="290"/>
    </row>
    <row r="109" spans="2:11" ht="15">
      <c r="B109" s="78" t="s">
        <v>72</v>
      </c>
      <c r="C109" s="41">
        <v>17406</v>
      </c>
      <c r="D109" s="276">
        <v>5.09747761836568</v>
      </c>
      <c r="E109" s="41">
        <v>197</v>
      </c>
      <c r="F109" s="276">
        <v>6.387808041504539</v>
      </c>
      <c r="G109" s="211">
        <v>1.1317936343789499</v>
      </c>
      <c r="H109" s="290"/>
      <c r="K109" s="290"/>
    </row>
    <row r="110" spans="2:11" ht="15">
      <c r="B110" s="78" t="s">
        <v>73</v>
      </c>
      <c r="C110" s="41">
        <v>12281</v>
      </c>
      <c r="D110" s="276">
        <v>3.5965829387078543</v>
      </c>
      <c r="E110" s="41">
        <v>314</v>
      </c>
      <c r="F110" s="276">
        <v>10.181582360570687</v>
      </c>
      <c r="G110" s="211">
        <v>2.5567950492630893</v>
      </c>
      <c r="H110" s="290"/>
      <c r="K110" s="290"/>
    </row>
    <row r="111" spans="2:11" ht="15">
      <c r="B111" s="78" t="s">
        <v>74</v>
      </c>
      <c r="C111" s="41">
        <v>8880</v>
      </c>
      <c r="D111" s="276">
        <v>2.6005745864119976</v>
      </c>
      <c r="E111" s="41">
        <v>622</v>
      </c>
      <c r="F111" s="276">
        <v>20.168612191958495</v>
      </c>
      <c r="G111" s="211">
        <v>7.004504504504505</v>
      </c>
      <c r="H111" s="290"/>
      <c r="K111" s="290"/>
    </row>
    <row r="112" spans="2:11" ht="15">
      <c r="B112" s="78" t="s">
        <v>75</v>
      </c>
      <c r="C112" s="41">
        <v>5561</v>
      </c>
      <c r="D112" s="276">
        <v>1.6285805489906668</v>
      </c>
      <c r="E112" s="41">
        <v>844</v>
      </c>
      <c r="F112" s="276">
        <v>27.367055771725035</v>
      </c>
      <c r="G112" s="211">
        <v>15.17712641611221</v>
      </c>
      <c r="H112" s="290"/>
      <c r="K112" s="290"/>
    </row>
    <row r="113" spans="2:11" ht="15">
      <c r="B113" s="137" t="s">
        <v>16</v>
      </c>
      <c r="C113" s="45">
        <v>2695</v>
      </c>
      <c r="D113" s="117">
        <v>0.7892509583761637</v>
      </c>
      <c r="E113" s="45">
        <v>956</v>
      </c>
      <c r="F113" s="117">
        <v>30.99870298313878</v>
      </c>
      <c r="G113" s="219">
        <v>35.4730983302412</v>
      </c>
      <c r="H113" s="290"/>
      <c r="K113" s="290"/>
    </row>
    <row r="114" spans="2:8" s="55" customFormat="1" ht="12.75" customHeight="1">
      <c r="B114" s="164"/>
      <c r="C114" s="419">
        <v>2018</v>
      </c>
      <c r="D114" s="419"/>
      <c r="E114" s="419"/>
      <c r="F114" s="419"/>
      <c r="G114" s="420"/>
      <c r="H114" s="290"/>
    </row>
    <row r="115" spans="2:9" s="55" customFormat="1" ht="12.75" customHeight="1">
      <c r="B115" s="42" t="s">
        <v>5</v>
      </c>
      <c r="C115" s="43">
        <v>343955</v>
      </c>
      <c r="D115" s="218">
        <v>100</v>
      </c>
      <c r="E115" s="43">
        <v>3098</v>
      </c>
      <c r="F115" s="218">
        <v>100</v>
      </c>
      <c r="G115" s="218">
        <v>0.9006992193746275</v>
      </c>
      <c r="I115" s="337"/>
    </row>
    <row r="116" spans="2:9" s="55" customFormat="1" ht="15" customHeight="1">
      <c r="B116" s="136" t="s">
        <v>15</v>
      </c>
      <c r="C116" s="44">
        <v>276505</v>
      </c>
      <c r="D116" s="116">
        <v>80.3898765826925</v>
      </c>
      <c r="E116" s="44">
        <v>48</v>
      </c>
      <c r="F116" s="324">
        <v>1.5493867010974822</v>
      </c>
      <c r="G116" s="210">
        <v>0.017359541418780853</v>
      </c>
      <c r="I116" s="337"/>
    </row>
    <row r="117" spans="2:9" s="55" customFormat="1" ht="15" customHeight="1">
      <c r="B117" s="78" t="s">
        <v>71</v>
      </c>
      <c r="C117" s="41">
        <v>18972</v>
      </c>
      <c r="D117" s="276">
        <v>5.515837827622799</v>
      </c>
      <c r="E117" s="41">
        <v>104</v>
      </c>
      <c r="F117" s="325">
        <v>3.357004519044545</v>
      </c>
      <c r="G117" s="211">
        <v>0.5481762597512123</v>
      </c>
      <c r="I117" s="337"/>
    </row>
    <row r="118" spans="2:9" s="55" customFormat="1" ht="15" customHeight="1">
      <c r="B118" s="78" t="s">
        <v>72</v>
      </c>
      <c r="C118" s="41">
        <v>17900</v>
      </c>
      <c r="D118" s="276">
        <v>5.204169150034161</v>
      </c>
      <c r="E118" s="41">
        <v>186</v>
      </c>
      <c r="F118" s="325">
        <v>6.003873466752744</v>
      </c>
      <c r="G118" s="211">
        <v>1.0391061452513968</v>
      </c>
      <c r="I118" s="337"/>
    </row>
    <row r="119" spans="2:9" s="55" customFormat="1" ht="15" customHeight="1">
      <c r="B119" s="78" t="s">
        <v>73</v>
      </c>
      <c r="C119" s="41">
        <v>13008</v>
      </c>
      <c r="D119" s="276">
        <v>3.7818900728292943</v>
      </c>
      <c r="E119" s="41">
        <v>329</v>
      </c>
      <c r="F119" s="325">
        <v>10.619754680438993</v>
      </c>
      <c r="G119" s="211">
        <v>2.5292127921279213</v>
      </c>
      <c r="I119" s="337"/>
    </row>
    <row r="120" spans="2:9" s="55" customFormat="1" ht="15" customHeight="1">
      <c r="B120" s="78" t="s">
        <v>74</v>
      </c>
      <c r="C120" s="41">
        <v>9004</v>
      </c>
      <c r="D120" s="276">
        <v>2.617784303179195</v>
      </c>
      <c r="E120" s="41">
        <v>566</v>
      </c>
      <c r="F120" s="325">
        <v>18.26985151710781</v>
      </c>
      <c r="G120" s="211">
        <v>6.286095068858286</v>
      </c>
      <c r="I120" s="337"/>
    </row>
    <row r="121" spans="2:9" s="55" customFormat="1" ht="15" customHeight="1">
      <c r="B121" s="78" t="s">
        <v>75</v>
      </c>
      <c r="C121" s="41">
        <v>5733</v>
      </c>
      <c r="D121" s="276">
        <v>1.6667878065444608</v>
      </c>
      <c r="E121" s="41">
        <v>891</v>
      </c>
      <c r="F121" s="325">
        <v>28.760490639122015</v>
      </c>
      <c r="G121" s="211">
        <v>15.541601255886969</v>
      </c>
      <c r="I121" s="337"/>
    </row>
    <row r="122" spans="2:9" s="55" customFormat="1" ht="15" customHeight="1">
      <c r="B122" s="137" t="s">
        <v>16</v>
      </c>
      <c r="C122" s="45">
        <v>2833</v>
      </c>
      <c r="D122" s="117">
        <v>0.8236542570975854</v>
      </c>
      <c r="E122" s="45">
        <v>974</v>
      </c>
      <c r="F122" s="326">
        <v>31.43963847643641</v>
      </c>
      <c r="G122" s="219">
        <v>34.380515354747615</v>
      </c>
      <c r="I122" s="337"/>
    </row>
    <row r="123" spans="2:7" s="55" customFormat="1" ht="15" customHeight="1">
      <c r="B123" s="164"/>
      <c r="C123" s="419">
        <v>2019</v>
      </c>
      <c r="D123" s="419"/>
      <c r="E123" s="419"/>
      <c r="F123" s="419"/>
      <c r="G123" s="420"/>
    </row>
    <row r="124" spans="2:7" s="55" customFormat="1" ht="15" customHeight="1">
      <c r="B124" s="42" t="s">
        <v>5</v>
      </c>
      <c r="C124" s="43">
        <v>345525</v>
      </c>
      <c r="D124" s="218">
        <v>100</v>
      </c>
      <c r="E124" s="43">
        <v>3134</v>
      </c>
      <c r="F124" s="218">
        <v>100</v>
      </c>
      <c r="G124" s="218">
        <v>0.9070255408436436</v>
      </c>
    </row>
    <row r="125" spans="2:7" s="55" customFormat="1" ht="15" customHeight="1">
      <c r="B125" s="136" t="s">
        <v>15</v>
      </c>
      <c r="C125" s="44">
        <v>276690</v>
      </c>
      <c r="D125" s="116">
        <v>80.07814195789017</v>
      </c>
      <c r="E125" s="44">
        <v>42</v>
      </c>
      <c r="F125" s="324">
        <v>1.3401403956604978</v>
      </c>
      <c r="G125" s="210">
        <v>0.015179442697603818</v>
      </c>
    </row>
    <row r="126" spans="2:7" s="55" customFormat="1" ht="15" customHeight="1">
      <c r="B126" s="78" t="s">
        <v>71</v>
      </c>
      <c r="C126" s="41">
        <v>18934</v>
      </c>
      <c r="D126" s="276">
        <v>5.479777150712684</v>
      </c>
      <c r="E126" s="41">
        <v>93</v>
      </c>
      <c r="F126" s="325">
        <v>2.967453733248245</v>
      </c>
      <c r="G126" s="211">
        <v>0.49117988803211154</v>
      </c>
    </row>
    <row r="127" spans="2:7" s="55" customFormat="1" ht="15" customHeight="1">
      <c r="B127" s="78" t="s">
        <v>72</v>
      </c>
      <c r="C127" s="41">
        <v>18160</v>
      </c>
      <c r="D127" s="276">
        <v>5.255770204760871</v>
      </c>
      <c r="E127" s="41">
        <v>187</v>
      </c>
      <c r="F127" s="325">
        <v>5.966815571155073</v>
      </c>
      <c r="G127" s="211">
        <v>1.029735682819383</v>
      </c>
    </row>
    <row r="128" spans="2:7" s="55" customFormat="1" ht="15" customHeight="1">
      <c r="B128" s="78" t="s">
        <v>73</v>
      </c>
      <c r="C128" s="41">
        <v>13706</v>
      </c>
      <c r="D128" s="276">
        <v>3.966717314231966</v>
      </c>
      <c r="E128" s="41">
        <v>360</v>
      </c>
      <c r="F128" s="325">
        <v>11.48691767708998</v>
      </c>
      <c r="G128" s="211">
        <v>2.6265868962498176</v>
      </c>
    </row>
    <row r="129" spans="2:7" s="55" customFormat="1" ht="15" customHeight="1">
      <c r="B129" s="78" t="s">
        <v>74</v>
      </c>
      <c r="C129" s="41">
        <v>9182</v>
      </c>
      <c r="D129" s="276">
        <v>2.657405397583388</v>
      </c>
      <c r="E129" s="41">
        <v>571</v>
      </c>
      <c r="F129" s="325">
        <v>18.219527760051054</v>
      </c>
      <c r="G129" s="211">
        <v>6.218688738836855</v>
      </c>
    </row>
    <row r="130" spans="2:7" s="55" customFormat="1" ht="15" customHeight="1">
      <c r="B130" s="78" t="s">
        <v>75</v>
      </c>
      <c r="C130" s="41">
        <v>5893</v>
      </c>
      <c r="D130" s="276">
        <v>1.705520584617611</v>
      </c>
      <c r="E130" s="41">
        <v>894</v>
      </c>
      <c r="F130" s="325">
        <v>28.52584556477345</v>
      </c>
      <c r="G130" s="211">
        <v>15.170541320210418</v>
      </c>
    </row>
    <row r="131" spans="2:7" s="55" customFormat="1" ht="15" customHeight="1">
      <c r="B131" s="137" t="s">
        <v>16</v>
      </c>
      <c r="C131" s="45">
        <v>2960</v>
      </c>
      <c r="D131" s="117">
        <v>0.8566673902033138</v>
      </c>
      <c r="E131" s="45">
        <v>987</v>
      </c>
      <c r="F131" s="326">
        <v>31.493299298021697</v>
      </c>
      <c r="G131" s="219">
        <v>33.3445945945946</v>
      </c>
    </row>
    <row r="132" spans="2:7" s="55" customFormat="1" ht="15" customHeight="1">
      <c r="B132" s="164"/>
      <c r="C132" s="419">
        <v>2020</v>
      </c>
      <c r="D132" s="419"/>
      <c r="E132" s="419"/>
      <c r="F132" s="419"/>
      <c r="G132" s="420"/>
    </row>
    <row r="133" spans="2:7" s="55" customFormat="1" ht="15" customHeight="1">
      <c r="B133" s="42" t="s">
        <v>5</v>
      </c>
      <c r="C133" s="43">
        <v>348503</v>
      </c>
      <c r="D133" s="341">
        <v>99.99999999999999</v>
      </c>
      <c r="E133" s="43">
        <v>2920</v>
      </c>
      <c r="F133" s="341">
        <v>100</v>
      </c>
      <c r="G133" s="341">
        <v>0.8378694014111787</v>
      </c>
    </row>
    <row r="134" spans="2:7" s="55" customFormat="1" ht="15" customHeight="1">
      <c r="B134" s="136" t="s">
        <v>15</v>
      </c>
      <c r="C134" s="44">
        <v>278491</v>
      </c>
      <c r="D134" s="116">
        <v>79.91064639328786</v>
      </c>
      <c r="E134" s="44">
        <v>53</v>
      </c>
      <c r="F134" s="116">
        <v>1.8150684931506849</v>
      </c>
      <c r="G134" s="116">
        <v>0.019031135656089427</v>
      </c>
    </row>
    <row r="135" spans="2:7" s="55" customFormat="1" ht="15" customHeight="1">
      <c r="B135" s="78" t="s">
        <v>71</v>
      </c>
      <c r="C135" s="41">
        <v>19092</v>
      </c>
      <c r="D135" s="276">
        <v>5.478288565665145</v>
      </c>
      <c r="E135" s="41">
        <v>71</v>
      </c>
      <c r="F135" s="276">
        <v>2.4315068493150687</v>
      </c>
      <c r="G135" s="276">
        <v>0.37188351141839515</v>
      </c>
    </row>
    <row r="136" spans="2:7" s="55" customFormat="1" ht="15" customHeight="1">
      <c r="B136" s="78" t="s">
        <v>72</v>
      </c>
      <c r="C136" s="41">
        <v>18398</v>
      </c>
      <c r="D136" s="276">
        <v>5.279151112042077</v>
      </c>
      <c r="E136" s="41">
        <v>189</v>
      </c>
      <c r="F136" s="276">
        <v>6.472602739726027</v>
      </c>
      <c r="G136" s="276">
        <v>1.0272855745189693</v>
      </c>
    </row>
    <row r="137" spans="2:7" s="55" customFormat="1" ht="15" customHeight="1">
      <c r="B137" s="78" t="s">
        <v>73</v>
      </c>
      <c r="C137" s="41">
        <v>14352</v>
      </c>
      <c r="D137" s="276">
        <v>4.118185496251108</v>
      </c>
      <c r="E137" s="41">
        <v>345</v>
      </c>
      <c r="F137" s="276">
        <v>11.815068493150685</v>
      </c>
      <c r="G137" s="276">
        <v>2.403846153846154</v>
      </c>
    </row>
    <row r="138" spans="2:7" s="55" customFormat="1" ht="15" customHeight="1">
      <c r="B138" s="78" t="s">
        <v>74</v>
      </c>
      <c r="C138" s="41">
        <v>9269</v>
      </c>
      <c r="D138" s="276">
        <v>2.6596614663288407</v>
      </c>
      <c r="E138" s="41">
        <v>561</v>
      </c>
      <c r="F138" s="276">
        <v>19.21232876712329</v>
      </c>
      <c r="G138" s="276">
        <v>6.052432840651634</v>
      </c>
    </row>
    <row r="139" spans="2:7" s="55" customFormat="1" ht="15" customHeight="1">
      <c r="B139" s="78" t="s">
        <v>75</v>
      </c>
      <c r="C139" s="41">
        <v>5858</v>
      </c>
      <c r="D139" s="276">
        <v>1.6809037511872207</v>
      </c>
      <c r="E139" s="41">
        <v>761</v>
      </c>
      <c r="F139" s="276">
        <v>26.061643835616437</v>
      </c>
      <c r="G139" s="276">
        <v>12.990781836804368</v>
      </c>
    </row>
    <row r="140" spans="2:7" s="55" customFormat="1" ht="15" customHeight="1">
      <c r="B140" s="137" t="s">
        <v>16</v>
      </c>
      <c r="C140" s="45">
        <v>3043</v>
      </c>
      <c r="D140" s="117">
        <v>0.8731632152377454</v>
      </c>
      <c r="E140" s="45">
        <v>940</v>
      </c>
      <c r="F140" s="117">
        <v>32.19178082191781</v>
      </c>
      <c r="G140" s="117">
        <v>30.890568517909955</v>
      </c>
    </row>
    <row r="141" spans="2:7" s="55" customFormat="1" ht="15" customHeight="1">
      <c r="B141" s="164"/>
      <c r="C141" s="419">
        <v>2021</v>
      </c>
      <c r="D141" s="419"/>
      <c r="E141" s="419"/>
      <c r="F141" s="419"/>
      <c r="G141" s="420"/>
    </row>
    <row r="142" spans="2:7" s="55" customFormat="1" ht="15" customHeight="1">
      <c r="B142" s="42" t="s">
        <v>5</v>
      </c>
      <c r="C142" s="43">
        <v>353209</v>
      </c>
      <c r="D142" s="341">
        <v>100</v>
      </c>
      <c r="E142" s="75">
        <v>3159</v>
      </c>
      <c r="F142" s="341">
        <v>100</v>
      </c>
      <c r="G142" s="341">
        <v>0.8943713212290739</v>
      </c>
    </row>
    <row r="143" spans="2:7" s="55" customFormat="1" ht="15" customHeight="1">
      <c r="B143" s="136" t="s">
        <v>15</v>
      </c>
      <c r="C143" s="41">
        <v>281444</v>
      </c>
      <c r="D143" s="116">
        <v>79.68200130800744</v>
      </c>
      <c r="E143" s="44">
        <v>55</v>
      </c>
      <c r="F143" s="116">
        <v>1.741057296612852</v>
      </c>
      <c r="G143" s="116">
        <v>0.019542075865891614</v>
      </c>
    </row>
    <row r="144" spans="2:7" s="55" customFormat="1" ht="15" customHeight="1">
      <c r="B144" s="78" t="s">
        <v>71</v>
      </c>
      <c r="C144" s="41">
        <v>19387</v>
      </c>
      <c r="D144" s="276">
        <v>5.488818235095935</v>
      </c>
      <c r="E144" s="41">
        <v>75</v>
      </c>
      <c r="F144" s="276">
        <v>2.3741690408357075</v>
      </c>
      <c r="G144" s="276">
        <v>0.38685717233197503</v>
      </c>
    </row>
    <row r="145" spans="2:7" s="55" customFormat="1" ht="15" customHeight="1">
      <c r="B145" s="78" t="s">
        <v>72</v>
      </c>
      <c r="C145" s="41">
        <v>18433</v>
      </c>
      <c r="D145" s="276">
        <v>5.218723192217639</v>
      </c>
      <c r="E145" s="41">
        <v>194</v>
      </c>
      <c r="F145" s="276">
        <v>6.141183918961697</v>
      </c>
      <c r="G145" s="276">
        <v>1.0524602614875496</v>
      </c>
    </row>
    <row r="146" spans="2:7" s="55" customFormat="1" ht="15" customHeight="1">
      <c r="B146" s="78" t="s">
        <v>73</v>
      </c>
      <c r="C146" s="41">
        <v>15024</v>
      </c>
      <c r="D146" s="276">
        <v>4.2535722475927855</v>
      </c>
      <c r="E146" s="41">
        <v>390</v>
      </c>
      <c r="F146" s="276">
        <v>12.345679012345679</v>
      </c>
      <c r="G146" s="276">
        <v>2.5958466453674123</v>
      </c>
    </row>
    <row r="147" spans="2:7" s="55" customFormat="1" ht="15" customHeight="1">
      <c r="B147" s="78" t="s">
        <v>74</v>
      </c>
      <c r="C147" s="41">
        <v>9703</v>
      </c>
      <c r="D147" s="276">
        <v>2.747098743237007</v>
      </c>
      <c r="E147" s="41">
        <v>586</v>
      </c>
      <c r="F147" s="276">
        <v>18.55017410572966</v>
      </c>
      <c r="G147" s="276">
        <v>6.039369267236936</v>
      </c>
    </row>
    <row r="148" spans="2:7" s="55" customFormat="1" ht="15" customHeight="1">
      <c r="B148" s="78" t="s">
        <v>75</v>
      </c>
      <c r="C148" s="41">
        <v>5994</v>
      </c>
      <c r="D148" s="276">
        <v>1.6970122505372172</v>
      </c>
      <c r="E148" s="41">
        <v>814</v>
      </c>
      <c r="F148" s="276">
        <v>25.767647989870213</v>
      </c>
      <c r="G148" s="276">
        <v>13.580246913580247</v>
      </c>
    </row>
    <row r="149" spans="2:7" s="55" customFormat="1" ht="15" customHeight="1">
      <c r="B149" s="137" t="s">
        <v>16</v>
      </c>
      <c r="C149" s="45">
        <v>3224</v>
      </c>
      <c r="D149" s="117">
        <v>0.9127740233119767</v>
      </c>
      <c r="E149" s="45">
        <v>1045</v>
      </c>
      <c r="F149" s="117">
        <v>33.08008863564419</v>
      </c>
      <c r="G149" s="117">
        <v>32.41315136476427</v>
      </c>
    </row>
    <row r="150" s="55" customFormat="1" ht="5.25" customHeight="1"/>
    <row r="151" spans="2:7" s="55" customFormat="1" ht="12.75" customHeight="1">
      <c r="B151" s="421" t="s">
        <v>81</v>
      </c>
      <c r="C151" s="421"/>
      <c r="D151" s="421"/>
      <c r="E151" s="421"/>
      <c r="F151" s="421"/>
      <c r="G151" s="421"/>
    </row>
    <row r="152" spans="2:7" ht="12.75">
      <c r="B152" s="56"/>
      <c r="C152" s="55"/>
      <c r="D152" s="57"/>
      <c r="E152" s="57"/>
      <c r="F152" s="55"/>
      <c r="G152" s="55"/>
    </row>
    <row r="153" spans="2:10" ht="14.25">
      <c r="B153" s="154" t="s">
        <v>220</v>
      </c>
      <c r="C153" s="55"/>
      <c r="D153" s="57"/>
      <c r="E153" s="57"/>
      <c r="F153" s="55"/>
      <c r="G153" s="55"/>
      <c r="J153" s="266"/>
    </row>
    <row r="154" spans="2:11" ht="15">
      <c r="B154" s="56"/>
      <c r="C154" s="55"/>
      <c r="D154" s="57"/>
      <c r="E154" s="57"/>
      <c r="F154" s="55"/>
      <c r="G154" s="55"/>
      <c r="J154" s="265"/>
      <c r="K154" s="265"/>
    </row>
    <row r="155" spans="2:11" ht="15">
      <c r="B155" s="288" t="s">
        <v>53</v>
      </c>
      <c r="C155" s="297"/>
      <c r="D155" s="298"/>
      <c r="E155" s="298"/>
      <c r="F155" s="55"/>
      <c r="G155" s="55"/>
      <c r="J155" s="265"/>
      <c r="K155" s="265"/>
    </row>
    <row r="156" spans="2:11" ht="15">
      <c r="B156" s="288"/>
      <c r="C156" s="297"/>
      <c r="D156" s="298"/>
      <c r="E156" s="298"/>
      <c r="F156" s="55"/>
      <c r="G156" s="55"/>
      <c r="J156" s="265"/>
      <c r="K156" s="265"/>
    </row>
    <row r="157" spans="2:11" ht="15">
      <c r="B157" s="297" t="s">
        <v>176</v>
      </c>
      <c r="C157" s="297"/>
      <c r="D157" s="298"/>
      <c r="E157" s="298"/>
      <c r="F157" s="55"/>
      <c r="G157" s="55"/>
      <c r="J157" s="265"/>
      <c r="K157" s="265"/>
    </row>
    <row r="158" spans="2:11" ht="13.5" customHeight="1">
      <c r="B158" s="56" t="s">
        <v>221</v>
      </c>
      <c r="C158" s="55"/>
      <c r="D158" s="57"/>
      <c r="E158" s="57"/>
      <c r="F158" s="55"/>
      <c r="G158" s="55"/>
      <c r="J158" s="265"/>
      <c r="K158" s="265"/>
    </row>
    <row r="159" spans="2:11" ht="15">
      <c r="B159" s="56"/>
      <c r="C159" s="55"/>
      <c r="D159" s="57"/>
      <c r="E159" s="57"/>
      <c r="F159" s="55"/>
      <c r="G159" s="55"/>
      <c r="J159" s="265"/>
      <c r="K159" s="265"/>
    </row>
    <row r="160" spans="2:11" ht="15">
      <c r="B160" s="56" t="s">
        <v>52</v>
      </c>
      <c r="C160" s="30"/>
      <c r="D160" s="30"/>
      <c r="E160" s="30"/>
      <c r="F160" s="30"/>
      <c r="G160" s="30"/>
      <c r="J160" s="265"/>
      <c r="K160" s="265"/>
    </row>
    <row r="167" ht="15">
      <c r="B167" s="112"/>
    </row>
  </sheetData>
  <sheetProtection/>
  <mergeCells count="21">
    <mergeCell ref="C42:G42"/>
    <mergeCell ref="B151:G151"/>
    <mergeCell ref="C78:G78"/>
    <mergeCell ref="C96:G96"/>
    <mergeCell ref="C105:G105"/>
    <mergeCell ref="C114:G114"/>
    <mergeCell ref="C69:G69"/>
    <mergeCell ref="C141:G141"/>
    <mergeCell ref="C123:G123"/>
    <mergeCell ref="C132:G132"/>
    <mergeCell ref="C87:G87"/>
    <mergeCell ref="B2:G2"/>
    <mergeCell ref="B4:B5"/>
    <mergeCell ref="C4:D4"/>
    <mergeCell ref="E4:F4"/>
    <mergeCell ref="C60:G60"/>
    <mergeCell ref="C6:G6"/>
    <mergeCell ref="C15:G15"/>
    <mergeCell ref="C24:G24"/>
    <mergeCell ref="C51:G51"/>
    <mergeCell ref="C33:G33"/>
  </mergeCells>
  <printOptions/>
  <pageMargins left="0.43" right="0.1968503937007874" top="0.7480314960629921" bottom="0.7480314960629921" header="0.31496062992125984" footer="0.31496062992125984"/>
  <pageSetup horizontalDpi="600" verticalDpi="600" orientation="portrait" paperSize="9" scale="55" r:id="rId2"/>
  <headerFooter>
    <oddHeader>&amp;L&amp;G&amp;CIndicateurs EMS</oddHeader>
    <oddFooter>&amp;L&amp;A&amp;C&amp;P sur &amp;N&amp;R&amp;F</oddFooter>
  </headerFooter>
  <legacyDrawingHF r:id="rId1"/>
</worksheet>
</file>

<file path=xl/worksheets/sheet14.xml><?xml version="1.0" encoding="utf-8"?>
<worksheet xmlns="http://schemas.openxmlformats.org/spreadsheetml/2006/main" xmlns:r="http://schemas.openxmlformats.org/officeDocument/2006/relationships">
  <dimension ref="B2:P23"/>
  <sheetViews>
    <sheetView showGridLines="0" workbookViewId="0" topLeftCell="A1">
      <selection activeCell="A1" sqref="A1"/>
    </sheetView>
  </sheetViews>
  <sheetFormatPr defaultColWidth="9.140625" defaultRowHeight="18" customHeight="1"/>
  <cols>
    <col min="1" max="1" width="1.7109375" style="54" customWidth="1"/>
    <col min="2" max="2" width="9.8515625" style="54" customWidth="1"/>
    <col min="3" max="16" width="13.7109375" style="54" customWidth="1"/>
    <col min="17" max="16384" width="9.140625" style="54" customWidth="1"/>
  </cols>
  <sheetData>
    <row r="1" ht="9.75" customHeight="1"/>
    <row r="2" spans="2:16" ht="18" customHeight="1">
      <c r="B2" s="72" t="s">
        <v>79</v>
      </c>
      <c r="P2" s="36"/>
    </row>
    <row r="4" spans="2:16" ht="42" customHeight="1">
      <c r="B4" s="422" t="s">
        <v>3</v>
      </c>
      <c r="C4" s="397" t="s">
        <v>22</v>
      </c>
      <c r="D4" s="397"/>
      <c r="E4" s="397" t="s">
        <v>78</v>
      </c>
      <c r="F4" s="397"/>
      <c r="G4" s="397" t="s">
        <v>24</v>
      </c>
      <c r="H4" s="397"/>
      <c r="I4" s="397" t="s">
        <v>25</v>
      </c>
      <c r="J4" s="397"/>
      <c r="K4" s="397" t="s">
        <v>26</v>
      </c>
      <c r="L4" s="397"/>
      <c r="M4" s="397" t="s">
        <v>27</v>
      </c>
      <c r="N4" s="397"/>
      <c r="O4" s="422" t="s">
        <v>5</v>
      </c>
      <c r="P4" s="422"/>
    </row>
    <row r="5" spans="2:16" ht="18" customHeight="1">
      <c r="B5" s="422"/>
      <c r="C5" s="58" t="s">
        <v>28</v>
      </c>
      <c r="D5" s="58" t="s">
        <v>23</v>
      </c>
      <c r="E5" s="58" t="s">
        <v>28</v>
      </c>
      <c r="F5" s="58" t="s">
        <v>23</v>
      </c>
      <c r="G5" s="58" t="s">
        <v>28</v>
      </c>
      <c r="H5" s="58" t="s">
        <v>23</v>
      </c>
      <c r="I5" s="58" t="s">
        <v>28</v>
      </c>
      <c r="J5" s="58" t="s">
        <v>23</v>
      </c>
      <c r="K5" s="58" t="s">
        <v>28</v>
      </c>
      <c r="L5" s="58" t="s">
        <v>23</v>
      </c>
      <c r="M5" s="58" t="s">
        <v>28</v>
      </c>
      <c r="N5" s="58" t="s">
        <v>23</v>
      </c>
      <c r="O5" s="58" t="s">
        <v>28</v>
      </c>
      <c r="P5" s="58" t="s">
        <v>23</v>
      </c>
    </row>
    <row r="6" spans="2:16" ht="18" customHeight="1">
      <c r="B6" s="46">
        <v>1999</v>
      </c>
      <c r="C6" s="236">
        <v>1119</v>
      </c>
      <c r="D6" s="242">
        <v>738.4000022411346</v>
      </c>
      <c r="E6" s="236">
        <v>769</v>
      </c>
      <c r="F6" s="242">
        <v>477.3000007867813</v>
      </c>
      <c r="G6" s="236">
        <v>190</v>
      </c>
      <c r="H6" s="242">
        <v>154.69999981671572</v>
      </c>
      <c r="I6" s="236">
        <v>65</v>
      </c>
      <c r="J6" s="242">
        <v>23.799999982118607</v>
      </c>
      <c r="K6" s="236">
        <v>22</v>
      </c>
      <c r="L6" s="242">
        <v>11.800000064074993</v>
      </c>
      <c r="M6" s="236">
        <v>30</v>
      </c>
      <c r="N6" s="242">
        <v>26.199999928474426</v>
      </c>
      <c r="O6" s="237">
        <v>2195</v>
      </c>
      <c r="P6" s="245">
        <v>1432.2000028192997</v>
      </c>
    </row>
    <row r="7" spans="2:16" ht="18" customHeight="1">
      <c r="B7" s="47">
        <v>2000</v>
      </c>
      <c r="C7" s="238">
        <v>1255</v>
      </c>
      <c r="D7" s="243">
        <v>830.1000001430511</v>
      </c>
      <c r="E7" s="238">
        <v>799</v>
      </c>
      <c r="F7" s="243">
        <v>492.79999935626984</v>
      </c>
      <c r="G7" s="238">
        <v>184</v>
      </c>
      <c r="H7" s="243">
        <v>120.3999991491437</v>
      </c>
      <c r="I7" s="238">
        <v>35</v>
      </c>
      <c r="J7" s="243">
        <v>14.000000149011612</v>
      </c>
      <c r="K7" s="238">
        <v>19</v>
      </c>
      <c r="L7" s="243">
        <v>11.099999777972698</v>
      </c>
      <c r="M7" s="238">
        <v>48</v>
      </c>
      <c r="N7" s="243">
        <v>32.500000059604645</v>
      </c>
      <c r="O7" s="239">
        <v>2340</v>
      </c>
      <c r="P7" s="246">
        <v>1500.8999986350536</v>
      </c>
    </row>
    <row r="8" spans="2:16" ht="18" customHeight="1">
      <c r="B8" s="47">
        <v>2001</v>
      </c>
      <c r="C8" s="238">
        <v>1412</v>
      </c>
      <c r="D8" s="243">
        <v>911.5000030994415</v>
      </c>
      <c r="E8" s="238">
        <v>882</v>
      </c>
      <c r="F8" s="243">
        <v>541.1999987363815</v>
      </c>
      <c r="G8" s="238">
        <v>168</v>
      </c>
      <c r="H8" s="243">
        <v>124.60000152885914</v>
      </c>
      <c r="I8" s="238">
        <v>38</v>
      </c>
      <c r="J8" s="243">
        <v>17.100000120699406</v>
      </c>
      <c r="K8" s="238">
        <v>16</v>
      </c>
      <c r="L8" s="243">
        <v>9.999999910593033</v>
      </c>
      <c r="M8" s="238">
        <v>0</v>
      </c>
      <c r="N8" s="243">
        <v>0</v>
      </c>
      <c r="O8" s="239">
        <v>2516</v>
      </c>
      <c r="P8" s="246">
        <v>1604.4000033959746</v>
      </c>
    </row>
    <row r="9" spans="2:16" ht="18" customHeight="1">
      <c r="B9" s="47">
        <v>2002</v>
      </c>
      <c r="C9" s="238">
        <v>1492</v>
      </c>
      <c r="D9" s="243">
        <v>985.9999982118607</v>
      </c>
      <c r="E9" s="238">
        <v>854</v>
      </c>
      <c r="F9" s="243">
        <v>557.3999996185303</v>
      </c>
      <c r="G9" s="238">
        <v>203</v>
      </c>
      <c r="H9" s="243">
        <v>157.5000017285347</v>
      </c>
      <c r="I9" s="238">
        <v>38</v>
      </c>
      <c r="J9" s="243">
        <v>16.700000263750553</v>
      </c>
      <c r="K9" s="238">
        <v>21</v>
      </c>
      <c r="L9" s="243">
        <v>13.299999982118607</v>
      </c>
      <c r="M9" s="238">
        <v>11</v>
      </c>
      <c r="N9" s="243">
        <v>5.800000190734863</v>
      </c>
      <c r="O9" s="239">
        <v>2619</v>
      </c>
      <c r="P9" s="246">
        <v>1736.6999999955297</v>
      </c>
    </row>
    <row r="10" spans="2:16" ht="18" customHeight="1">
      <c r="B10" s="47">
        <v>2003</v>
      </c>
      <c r="C10" s="238">
        <v>1568</v>
      </c>
      <c r="D10" s="243">
        <v>1067.199996471405</v>
      </c>
      <c r="E10" s="238">
        <v>910</v>
      </c>
      <c r="F10" s="243">
        <v>603.8000025749207</v>
      </c>
      <c r="G10" s="238">
        <v>181</v>
      </c>
      <c r="H10" s="243">
        <v>136.70000268518925</v>
      </c>
      <c r="I10" s="238">
        <v>67</v>
      </c>
      <c r="J10" s="243">
        <v>38.80000025033951</v>
      </c>
      <c r="K10" s="238">
        <v>24</v>
      </c>
      <c r="L10" s="243">
        <v>14.099999837577343</v>
      </c>
      <c r="M10" s="238">
        <v>9</v>
      </c>
      <c r="N10" s="243">
        <v>3.799999952316284</v>
      </c>
      <c r="O10" s="239">
        <v>2759</v>
      </c>
      <c r="P10" s="246">
        <v>1864.400001771748</v>
      </c>
    </row>
    <row r="11" spans="2:16" ht="18" customHeight="1">
      <c r="B11" s="47">
        <v>2004</v>
      </c>
      <c r="C11" s="238">
        <v>1654</v>
      </c>
      <c r="D11" s="243">
        <v>1160.2999963760376</v>
      </c>
      <c r="E11" s="238">
        <v>914</v>
      </c>
      <c r="F11" s="243">
        <v>583.5000021457672</v>
      </c>
      <c r="G11" s="238">
        <v>193</v>
      </c>
      <c r="H11" s="243">
        <v>148.20000077784061</v>
      </c>
      <c r="I11" s="238">
        <v>73</v>
      </c>
      <c r="J11" s="243">
        <v>35.800000220537186</v>
      </c>
      <c r="K11" s="238">
        <v>25</v>
      </c>
      <c r="L11" s="243">
        <v>13.899999774992466</v>
      </c>
      <c r="M11" s="238">
        <v>9</v>
      </c>
      <c r="N11" s="243">
        <v>3.799999952316284</v>
      </c>
      <c r="O11" s="239">
        <v>2868</v>
      </c>
      <c r="P11" s="246">
        <v>1945.4999992474914</v>
      </c>
    </row>
    <row r="12" spans="2:16" ht="18" customHeight="1">
      <c r="B12" s="49">
        <v>2005</v>
      </c>
      <c r="C12" s="240">
        <v>1740</v>
      </c>
      <c r="D12" s="244">
        <v>1195.8999977111816</v>
      </c>
      <c r="E12" s="240">
        <v>978</v>
      </c>
      <c r="F12" s="244">
        <v>612.6000032424927</v>
      </c>
      <c r="G12" s="240">
        <v>197</v>
      </c>
      <c r="H12" s="244">
        <v>147.20000000298023</v>
      </c>
      <c r="I12" s="240">
        <v>70</v>
      </c>
      <c r="J12" s="244">
        <v>37.40000009536743</v>
      </c>
      <c r="K12" s="240">
        <v>20</v>
      </c>
      <c r="L12" s="244">
        <v>11.000000096857548</v>
      </c>
      <c r="M12" s="240">
        <v>3</v>
      </c>
      <c r="N12" s="244">
        <v>2.299999952316284</v>
      </c>
      <c r="O12" s="241">
        <v>3008</v>
      </c>
      <c r="P12" s="247">
        <v>2006.4000011011958</v>
      </c>
    </row>
    <row r="13" spans="3:4" s="55" customFormat="1" ht="5.25" customHeight="1">
      <c r="C13" s="57"/>
      <c r="D13" s="57"/>
    </row>
    <row r="14" spans="2:4" s="55" customFormat="1" ht="12.75" customHeight="1">
      <c r="B14" s="21" t="s">
        <v>82</v>
      </c>
      <c r="C14" s="57"/>
      <c r="D14" s="57"/>
    </row>
    <row r="15" spans="2:4" s="55" customFormat="1" ht="5.25" customHeight="1">
      <c r="B15" s="56"/>
      <c r="C15" s="57"/>
      <c r="D15" s="57"/>
    </row>
    <row r="16" spans="2:4" s="55" customFormat="1" ht="12.75" customHeight="1">
      <c r="B16" s="154" t="s">
        <v>200</v>
      </c>
      <c r="C16" s="57"/>
      <c r="D16" s="57"/>
    </row>
    <row r="17" spans="3:4" s="55" customFormat="1" ht="5.25" customHeight="1">
      <c r="C17" s="57"/>
      <c r="D17" s="57"/>
    </row>
    <row r="18" spans="2:4" s="55" customFormat="1" ht="12.75" customHeight="1">
      <c r="B18" s="55" t="s">
        <v>53</v>
      </c>
      <c r="C18" s="57"/>
      <c r="D18" s="57"/>
    </row>
    <row r="19" spans="3:4" s="55" customFormat="1" ht="5.25" customHeight="1">
      <c r="C19" s="57"/>
      <c r="D19" s="57"/>
    </row>
    <row r="20" spans="2:4" s="55" customFormat="1" ht="12.75" customHeight="1">
      <c r="B20" s="55" t="s">
        <v>47</v>
      </c>
      <c r="C20" s="57"/>
      <c r="D20" s="57"/>
    </row>
    <row r="21" spans="2:4" s="55" customFormat="1" ht="12.75" customHeight="1">
      <c r="B21" s="55" t="s">
        <v>48</v>
      </c>
      <c r="C21" s="57"/>
      <c r="D21" s="57"/>
    </row>
    <row r="22" spans="2:4" s="55" customFormat="1" ht="5.25" customHeight="1">
      <c r="B22" s="56"/>
      <c r="C22" s="57"/>
      <c r="D22" s="57"/>
    </row>
    <row r="23" spans="2:7" s="55" customFormat="1" ht="12.75" customHeight="1">
      <c r="B23" s="56" t="s">
        <v>52</v>
      </c>
      <c r="C23" s="30"/>
      <c r="D23" s="30"/>
      <c r="E23" s="30"/>
      <c r="F23" s="30"/>
      <c r="G23" s="30"/>
    </row>
  </sheetData>
  <sheetProtection/>
  <mergeCells count="8">
    <mergeCell ref="M4:N4"/>
    <mergeCell ref="O4:P4"/>
    <mergeCell ref="B4:B5"/>
    <mergeCell ref="C4:D4"/>
    <mergeCell ref="E4:F4"/>
    <mergeCell ref="G4:H4"/>
    <mergeCell ref="I4:J4"/>
    <mergeCell ref="K4:L4"/>
  </mergeCells>
  <printOptions/>
  <pageMargins left="0.43" right="0.1968503937007874" top="0.7480314960629921" bottom="0.7480314960629921" header="0.31496062992125984" footer="0.31496062992125984"/>
  <pageSetup horizontalDpi="600" verticalDpi="600" orientation="landscape" paperSize="9" scale="65" r:id="rId2"/>
  <headerFooter>
    <oddHeader>&amp;L&amp;G&amp;CIndicateurs EMS</oddHeader>
    <oddFooter>&amp;L&amp;A&amp;C&amp;P sur &amp;N&amp;R&amp;F</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B1:AH41"/>
  <sheetViews>
    <sheetView showGridLines="0" workbookViewId="0" topLeftCell="A1">
      <pane xSplit="2" topLeftCell="C1" activePane="topRight" state="frozen"/>
      <selection pane="topLeft" activeCell="A1" sqref="A1"/>
      <selection pane="topRight" activeCell="A1" sqref="A1"/>
    </sheetView>
  </sheetViews>
  <sheetFormatPr defaultColWidth="9.140625" defaultRowHeight="15"/>
  <cols>
    <col min="1" max="1" width="1.7109375" style="54" customWidth="1"/>
    <col min="2" max="2" width="57.421875" style="54" customWidth="1"/>
    <col min="3" max="26" width="11.7109375" style="54" customWidth="1"/>
    <col min="27" max="27" width="12.57421875" style="54" customWidth="1"/>
    <col min="28" max="28" width="9.140625" style="54" customWidth="1"/>
    <col min="29" max="29" width="13.140625" style="54" customWidth="1"/>
    <col min="30" max="30" width="11.57421875" style="54" customWidth="1"/>
    <col min="31" max="31" width="12.7109375" style="54" customWidth="1"/>
    <col min="32" max="34" width="12.140625" style="54" customWidth="1"/>
    <col min="35" max="16384" width="9.140625" style="54" customWidth="1"/>
  </cols>
  <sheetData>
    <row r="1" spans="19:20" ht="9.75" customHeight="1">
      <c r="S1" s="52"/>
      <c r="T1" s="52"/>
    </row>
    <row r="2" spans="2:20" ht="18">
      <c r="B2" s="72" t="s">
        <v>63</v>
      </c>
      <c r="I2" s="72"/>
      <c r="M2" s="36"/>
      <c r="S2" s="52"/>
      <c r="T2" s="52"/>
    </row>
    <row r="3" spans="3:9" ht="13.5" customHeight="1">
      <c r="C3" s="72"/>
      <c r="I3" s="72"/>
    </row>
    <row r="4" spans="2:34" ht="18" customHeight="1">
      <c r="B4" s="400" t="s">
        <v>43</v>
      </c>
      <c r="C4" s="398">
        <v>2006</v>
      </c>
      <c r="D4" s="399"/>
      <c r="E4" s="398">
        <v>2007</v>
      </c>
      <c r="F4" s="399"/>
      <c r="G4" s="398">
        <v>2008</v>
      </c>
      <c r="H4" s="399"/>
      <c r="I4" s="398">
        <v>2009</v>
      </c>
      <c r="J4" s="399"/>
      <c r="K4" s="398">
        <v>2010</v>
      </c>
      <c r="L4" s="399"/>
      <c r="M4" s="398">
        <v>2011</v>
      </c>
      <c r="N4" s="399"/>
      <c r="O4" s="398">
        <v>2012</v>
      </c>
      <c r="P4" s="399"/>
      <c r="Q4" s="398">
        <v>2013</v>
      </c>
      <c r="R4" s="414"/>
      <c r="S4" s="398" t="s">
        <v>238</v>
      </c>
      <c r="T4" s="414"/>
      <c r="U4" s="398">
        <v>2015</v>
      </c>
      <c r="V4" s="414"/>
      <c r="W4" s="398">
        <v>2016</v>
      </c>
      <c r="X4" s="414"/>
      <c r="Y4" s="398">
        <v>2017</v>
      </c>
      <c r="Z4" s="414"/>
      <c r="AA4" s="398">
        <v>2018</v>
      </c>
      <c r="AB4" s="414"/>
      <c r="AC4" s="398">
        <v>2019</v>
      </c>
      <c r="AD4" s="414"/>
      <c r="AE4" s="398">
        <v>2020</v>
      </c>
      <c r="AF4" s="414"/>
      <c r="AG4" s="398">
        <v>2021</v>
      </c>
      <c r="AH4" s="414"/>
    </row>
    <row r="5" spans="2:34" ht="18" customHeight="1">
      <c r="B5" s="423"/>
      <c r="C5" s="301" t="s">
        <v>28</v>
      </c>
      <c r="D5" s="301" t="s">
        <v>23</v>
      </c>
      <c r="E5" s="301" t="s">
        <v>28</v>
      </c>
      <c r="F5" s="301" t="s">
        <v>23</v>
      </c>
      <c r="G5" s="301" t="s">
        <v>28</v>
      </c>
      <c r="H5" s="301" t="s">
        <v>23</v>
      </c>
      <c r="I5" s="301" t="s">
        <v>28</v>
      </c>
      <c r="J5" s="301" t="s">
        <v>23</v>
      </c>
      <c r="K5" s="301" t="s">
        <v>28</v>
      </c>
      <c r="L5" s="301" t="s">
        <v>23</v>
      </c>
      <c r="M5" s="301" t="s">
        <v>28</v>
      </c>
      <c r="N5" s="301" t="s">
        <v>23</v>
      </c>
      <c r="O5" s="301" t="s">
        <v>28</v>
      </c>
      <c r="P5" s="301" t="s">
        <v>23</v>
      </c>
      <c r="Q5" s="301" t="s">
        <v>28</v>
      </c>
      <c r="R5" s="300" t="s">
        <v>23</v>
      </c>
      <c r="S5" s="301" t="s">
        <v>28</v>
      </c>
      <c r="T5" s="300" t="s">
        <v>23</v>
      </c>
      <c r="U5" s="301" t="s">
        <v>28</v>
      </c>
      <c r="V5" s="300" t="s">
        <v>23</v>
      </c>
      <c r="W5" s="301" t="s">
        <v>28</v>
      </c>
      <c r="X5" s="300" t="s">
        <v>23</v>
      </c>
      <c r="Y5" s="301" t="s">
        <v>28</v>
      </c>
      <c r="Z5" s="300" t="s">
        <v>23</v>
      </c>
      <c r="AA5" s="301" t="s">
        <v>28</v>
      </c>
      <c r="AB5" s="300" t="s">
        <v>23</v>
      </c>
      <c r="AC5" s="328" t="s">
        <v>28</v>
      </c>
      <c r="AD5" s="327" t="s">
        <v>23</v>
      </c>
      <c r="AE5" s="339" t="s">
        <v>28</v>
      </c>
      <c r="AF5" s="338" t="s">
        <v>23</v>
      </c>
      <c r="AG5" s="370" t="s">
        <v>28</v>
      </c>
      <c r="AH5" s="369" t="s">
        <v>23</v>
      </c>
    </row>
    <row r="6" spans="2:34" ht="18" customHeight="1">
      <c r="B6" s="113" t="s">
        <v>34</v>
      </c>
      <c r="C6" s="96">
        <v>2</v>
      </c>
      <c r="D6" s="114">
        <v>1.0722571346329168</v>
      </c>
      <c r="E6" s="96">
        <v>3</v>
      </c>
      <c r="F6" s="114">
        <v>0.173547044164806</v>
      </c>
      <c r="G6" s="96">
        <v>4</v>
      </c>
      <c r="H6" s="114">
        <v>0.39081419164690545</v>
      </c>
      <c r="I6" s="96">
        <v>4</v>
      </c>
      <c r="J6" s="114">
        <v>1.1051379246601005</v>
      </c>
      <c r="K6" s="96">
        <v>1</v>
      </c>
      <c r="L6" s="114">
        <v>0.2642731034378467</v>
      </c>
      <c r="M6" s="96">
        <v>1</v>
      </c>
      <c r="N6" s="114">
        <v>0.4261119081779053</v>
      </c>
      <c r="O6" s="96">
        <v>2</v>
      </c>
      <c r="P6" s="114">
        <v>0.11</v>
      </c>
      <c r="Q6" s="96">
        <v>1</v>
      </c>
      <c r="R6" s="283">
        <v>0.06</v>
      </c>
      <c r="S6" s="96">
        <v>1</v>
      </c>
      <c r="T6" s="114">
        <v>0.1</v>
      </c>
      <c r="U6" s="96">
        <v>1</v>
      </c>
      <c r="V6" s="114">
        <v>0.0999043977055449</v>
      </c>
      <c r="W6" s="96">
        <v>1</v>
      </c>
      <c r="X6" s="114">
        <v>0.1</v>
      </c>
      <c r="Y6" s="96">
        <v>2</v>
      </c>
      <c r="Z6" s="114">
        <v>0.2997131931166349</v>
      </c>
      <c r="AA6" s="96">
        <f>AA7+AA8</f>
        <v>1</v>
      </c>
      <c r="AB6" s="114">
        <v>0.2997131931166349</v>
      </c>
      <c r="AC6" s="96">
        <v>2</v>
      </c>
      <c r="AD6" s="114">
        <v>0.2102849858872805</v>
      </c>
      <c r="AE6" s="96">
        <v>1</v>
      </c>
      <c r="AF6" s="114">
        <v>0.199047619047619</v>
      </c>
      <c r="AG6" s="96">
        <v>1</v>
      </c>
      <c r="AH6" s="114">
        <v>0.19980879541109</v>
      </c>
    </row>
    <row r="7" spans="2:34" ht="18" customHeight="1">
      <c r="B7" s="78" t="s">
        <v>14</v>
      </c>
      <c r="C7" s="44">
        <v>2</v>
      </c>
      <c r="D7" s="116">
        <v>1.0545622518017357</v>
      </c>
      <c r="E7" s="44">
        <v>2</v>
      </c>
      <c r="F7" s="116">
        <v>0.11711471513563337</v>
      </c>
      <c r="G7" s="44">
        <v>3</v>
      </c>
      <c r="H7" s="116">
        <v>0.27699305343552333</v>
      </c>
      <c r="I7" s="44">
        <v>3</v>
      </c>
      <c r="J7" s="116">
        <v>1.0931819227471402</v>
      </c>
      <c r="K7" s="44">
        <v>1</v>
      </c>
      <c r="L7" s="116">
        <v>0.2642731034378467</v>
      </c>
      <c r="M7" s="64">
        <v>1</v>
      </c>
      <c r="N7" s="147">
        <v>0.4261119081779053</v>
      </c>
      <c r="O7" s="44">
        <v>2</v>
      </c>
      <c r="P7" s="116">
        <v>0.11</v>
      </c>
      <c r="Q7" s="64">
        <v>1</v>
      </c>
      <c r="R7" s="147">
        <v>0.06</v>
      </c>
      <c r="S7" s="64">
        <v>1</v>
      </c>
      <c r="T7" s="147">
        <v>0.1</v>
      </c>
      <c r="U7" s="64">
        <v>1</v>
      </c>
      <c r="V7" s="147">
        <v>0.0999043977055449</v>
      </c>
      <c r="W7" s="64">
        <v>1</v>
      </c>
      <c r="X7" s="147">
        <v>0.1</v>
      </c>
      <c r="Y7" s="64">
        <v>1</v>
      </c>
      <c r="Z7" s="147">
        <v>0.0999043977055449</v>
      </c>
      <c r="AA7" s="64">
        <v>0</v>
      </c>
      <c r="AB7" s="147">
        <v>0.0999043977055449</v>
      </c>
      <c r="AC7" s="64">
        <v>1</v>
      </c>
      <c r="AD7" s="147">
        <v>0.0104761904761905</v>
      </c>
      <c r="AE7" s="64">
        <v>0</v>
      </c>
      <c r="AF7" s="147">
        <v>0</v>
      </c>
      <c r="AG7" s="64">
        <v>0</v>
      </c>
      <c r="AH7" s="147">
        <v>0</v>
      </c>
    </row>
    <row r="8" spans="2:34" ht="18" customHeight="1">
      <c r="B8" s="111" t="s">
        <v>13</v>
      </c>
      <c r="C8" s="118">
        <v>0</v>
      </c>
      <c r="D8" s="117">
        <v>0.017694882831181254</v>
      </c>
      <c r="E8" s="45">
        <v>1</v>
      </c>
      <c r="F8" s="117">
        <v>0.05643232902917265</v>
      </c>
      <c r="G8" s="45">
        <v>1</v>
      </c>
      <c r="H8" s="117">
        <v>0.11382113821138212</v>
      </c>
      <c r="I8" s="45">
        <v>1</v>
      </c>
      <c r="J8" s="117">
        <v>0.011956001912960305</v>
      </c>
      <c r="K8" s="45">
        <v>0</v>
      </c>
      <c r="L8" s="117">
        <v>0</v>
      </c>
      <c r="M8" s="141">
        <v>0</v>
      </c>
      <c r="N8" s="148">
        <v>0</v>
      </c>
      <c r="O8" s="45">
        <v>0</v>
      </c>
      <c r="P8" s="117">
        <v>0</v>
      </c>
      <c r="Q8" s="141">
        <v>0</v>
      </c>
      <c r="R8" s="148">
        <v>0</v>
      </c>
      <c r="S8" s="141">
        <v>0</v>
      </c>
      <c r="T8" s="148">
        <v>0</v>
      </c>
      <c r="U8" s="141">
        <v>0</v>
      </c>
      <c r="V8" s="148">
        <v>0</v>
      </c>
      <c r="W8" s="141">
        <v>0</v>
      </c>
      <c r="X8" s="148">
        <v>0</v>
      </c>
      <c r="Y8" s="141">
        <v>1</v>
      </c>
      <c r="Z8" s="148">
        <v>0.19980879541109</v>
      </c>
      <c r="AA8" s="141">
        <v>1</v>
      </c>
      <c r="AB8" s="148">
        <v>0.19980879541109</v>
      </c>
      <c r="AC8" s="141">
        <v>1</v>
      </c>
      <c r="AD8" s="148">
        <v>0.19980879541109</v>
      </c>
      <c r="AE8" s="141">
        <v>1</v>
      </c>
      <c r="AF8" s="148">
        <v>0.199047619047619</v>
      </c>
      <c r="AG8" s="141">
        <v>1</v>
      </c>
      <c r="AH8" s="148">
        <v>0.19980879541109</v>
      </c>
    </row>
    <row r="9" spans="2:34" ht="18" customHeight="1">
      <c r="B9" s="113" t="s">
        <v>29</v>
      </c>
      <c r="C9" s="96">
        <v>2034</v>
      </c>
      <c r="D9" s="114">
        <v>1463.0547993299924</v>
      </c>
      <c r="E9" s="96">
        <v>2158</v>
      </c>
      <c r="F9" s="114">
        <v>1507.205995359565</v>
      </c>
      <c r="G9" s="96">
        <v>2234</v>
      </c>
      <c r="H9" s="114">
        <v>1576.2619001635435</v>
      </c>
      <c r="I9" s="96">
        <v>2337</v>
      </c>
      <c r="J9" s="114">
        <v>1642.2542370021345</v>
      </c>
      <c r="K9" s="96">
        <v>2457</v>
      </c>
      <c r="L9" s="114">
        <v>1680.166225005784</v>
      </c>
      <c r="M9" s="96">
        <v>2546</v>
      </c>
      <c r="N9" s="114">
        <v>1753.9613754515308</v>
      </c>
      <c r="O9" s="96">
        <v>2702</v>
      </c>
      <c r="P9" s="114">
        <v>1847.02</v>
      </c>
      <c r="Q9" s="96">
        <v>2722</v>
      </c>
      <c r="R9" s="114">
        <v>1866.52</v>
      </c>
      <c r="S9" s="96">
        <v>2670</v>
      </c>
      <c r="T9" s="114">
        <v>1877.69</v>
      </c>
      <c r="U9" s="96">
        <v>2778</v>
      </c>
      <c r="V9" s="114">
        <v>1931.535661225767</v>
      </c>
      <c r="W9" s="96">
        <v>2805</v>
      </c>
      <c r="X9" s="114">
        <v>1974.517279768388</v>
      </c>
      <c r="Y9" s="96">
        <v>3032</v>
      </c>
      <c r="Z9" s="114">
        <v>2092.353081010312</v>
      </c>
      <c r="AA9" s="96">
        <f>AA10+AA11</f>
        <v>3114</v>
      </c>
      <c r="AB9" s="114">
        <f>AB10+AB11</f>
        <v>2157.7662361712282</v>
      </c>
      <c r="AC9" s="96">
        <v>3155</v>
      </c>
      <c r="AD9" s="114">
        <v>2251.6136408892107</v>
      </c>
      <c r="AE9" s="96">
        <v>3286</v>
      </c>
      <c r="AF9" s="114">
        <v>2303.73454280664</v>
      </c>
      <c r="AG9" s="96">
        <v>3257</v>
      </c>
      <c r="AH9" s="114">
        <v>2300.33051375933</v>
      </c>
    </row>
    <row r="10" spans="2:34" ht="18" customHeight="1">
      <c r="B10" s="78" t="s">
        <v>14</v>
      </c>
      <c r="C10" s="44">
        <v>93</v>
      </c>
      <c r="D10" s="116">
        <v>82.87278729626507</v>
      </c>
      <c r="E10" s="44">
        <v>95</v>
      </c>
      <c r="F10" s="116">
        <v>82.21197594755525</v>
      </c>
      <c r="G10" s="44">
        <v>111</v>
      </c>
      <c r="H10" s="116">
        <v>93.13145356942101</v>
      </c>
      <c r="I10" s="44">
        <v>126</v>
      </c>
      <c r="J10" s="116">
        <v>105.61823302582818</v>
      </c>
      <c r="K10" s="44">
        <v>139</v>
      </c>
      <c r="L10" s="116">
        <v>106.66292059422855</v>
      </c>
      <c r="M10" s="64">
        <v>123</v>
      </c>
      <c r="N10" s="147">
        <v>110.69477161156509</v>
      </c>
      <c r="O10" s="44">
        <v>146</v>
      </c>
      <c r="P10" s="116">
        <v>119.41</v>
      </c>
      <c r="Q10" s="64">
        <v>155</v>
      </c>
      <c r="R10" s="147">
        <v>124.8</v>
      </c>
      <c r="S10" s="64">
        <v>149</v>
      </c>
      <c r="T10" s="147">
        <v>126.56</v>
      </c>
      <c r="U10" s="64">
        <v>164</v>
      </c>
      <c r="V10" s="147">
        <v>140.381881858057</v>
      </c>
      <c r="W10" s="64">
        <v>178</v>
      </c>
      <c r="X10" s="147">
        <v>148.865125432268</v>
      </c>
      <c r="Y10" s="64">
        <v>217</v>
      </c>
      <c r="Z10" s="147">
        <v>166.540555800626</v>
      </c>
      <c r="AA10" s="64">
        <v>259</v>
      </c>
      <c r="AB10" s="147">
        <v>194.857730714238</v>
      </c>
      <c r="AC10" s="64">
        <v>271</v>
      </c>
      <c r="AD10" s="147">
        <v>232.945366391571</v>
      </c>
      <c r="AE10" s="64">
        <v>300</v>
      </c>
      <c r="AF10" s="147">
        <v>235.194527459323</v>
      </c>
      <c r="AG10" s="64">
        <v>307</v>
      </c>
      <c r="AH10" s="147">
        <v>241.87127797059</v>
      </c>
    </row>
    <row r="11" spans="2:34" ht="18" customHeight="1">
      <c r="B11" s="111" t="s">
        <v>13</v>
      </c>
      <c r="C11" s="45">
        <v>1941</v>
      </c>
      <c r="D11" s="117">
        <v>1380.1820120337277</v>
      </c>
      <c r="E11" s="45">
        <v>2063</v>
      </c>
      <c r="F11" s="117">
        <v>1424.994019412009</v>
      </c>
      <c r="G11" s="45">
        <v>2123</v>
      </c>
      <c r="H11" s="117">
        <v>1483.1304465941228</v>
      </c>
      <c r="I11" s="45">
        <v>2211</v>
      </c>
      <c r="J11" s="117">
        <v>1536.6360039763063</v>
      </c>
      <c r="K11" s="45">
        <v>2318</v>
      </c>
      <c r="L11" s="117">
        <v>1573.5033044115557</v>
      </c>
      <c r="M11" s="141">
        <v>2423</v>
      </c>
      <c r="N11" s="148">
        <v>1643.2666038399657</v>
      </c>
      <c r="O11" s="45">
        <v>2556</v>
      </c>
      <c r="P11" s="117">
        <v>1727.61</v>
      </c>
      <c r="Q11" s="141">
        <v>2567</v>
      </c>
      <c r="R11" s="148">
        <v>1741.72</v>
      </c>
      <c r="S11" s="141">
        <v>2521</v>
      </c>
      <c r="T11" s="148">
        <v>1751.1100000000001</v>
      </c>
      <c r="U11" s="141">
        <v>2614</v>
      </c>
      <c r="V11" s="148">
        <v>1791.15377936771</v>
      </c>
      <c r="W11" s="141">
        <v>2627</v>
      </c>
      <c r="X11" s="148">
        <v>1825.65215433612</v>
      </c>
      <c r="Y11" s="141">
        <v>2815</v>
      </c>
      <c r="Z11" s="148">
        <v>1925.8125252096859</v>
      </c>
      <c r="AA11" s="141">
        <v>2855</v>
      </c>
      <c r="AB11" s="148">
        <v>1962.90850545699</v>
      </c>
      <c r="AC11" s="141">
        <v>2884</v>
      </c>
      <c r="AD11" s="148">
        <v>2018.66827449764</v>
      </c>
      <c r="AE11" s="141">
        <v>2986</v>
      </c>
      <c r="AF11" s="148">
        <v>2068.54001534732</v>
      </c>
      <c r="AG11" s="141">
        <v>2950</v>
      </c>
      <c r="AH11" s="148">
        <v>2058.45923578874</v>
      </c>
    </row>
    <row r="12" spans="2:34" ht="18" customHeight="1">
      <c r="B12" s="113" t="s">
        <v>32</v>
      </c>
      <c r="C12" s="96">
        <v>123</v>
      </c>
      <c r="D12" s="114">
        <v>62.17289751433335</v>
      </c>
      <c r="E12" s="96">
        <v>129</v>
      </c>
      <c r="F12" s="114">
        <v>68.57484628130592</v>
      </c>
      <c r="G12" s="96">
        <v>148</v>
      </c>
      <c r="H12" s="114">
        <v>75.11625850572642</v>
      </c>
      <c r="I12" s="96">
        <v>153</v>
      </c>
      <c r="J12" s="114">
        <v>76.55588959007854</v>
      </c>
      <c r="K12" s="96">
        <v>151</v>
      </c>
      <c r="L12" s="114">
        <v>82.44935922592094</v>
      </c>
      <c r="M12" s="96">
        <v>173</v>
      </c>
      <c r="N12" s="114">
        <v>87.99612295834953</v>
      </c>
      <c r="O12" s="96">
        <v>182</v>
      </c>
      <c r="P12" s="114">
        <v>97.86</v>
      </c>
      <c r="Q12" s="96">
        <v>190</v>
      </c>
      <c r="R12" s="114">
        <v>104.26</v>
      </c>
      <c r="S12" s="96">
        <v>195</v>
      </c>
      <c r="T12" s="114">
        <v>106.9</v>
      </c>
      <c r="U12" s="96">
        <v>191</v>
      </c>
      <c r="V12" s="114">
        <v>106.6422855106879</v>
      </c>
      <c r="W12" s="96">
        <v>200</v>
      </c>
      <c r="X12" s="114">
        <v>116.9736347420037</v>
      </c>
      <c r="Y12" s="96">
        <v>212</v>
      </c>
      <c r="Z12" s="114">
        <v>124.71761897644541</v>
      </c>
      <c r="AA12" s="96">
        <f>AA13+AA14</f>
        <v>214</v>
      </c>
      <c r="AB12" s="114">
        <f>AB13+AB14</f>
        <v>133.65828283169958</v>
      </c>
      <c r="AC12" s="96">
        <v>242</v>
      </c>
      <c r="AD12" s="114">
        <v>153.3569250339124</v>
      </c>
      <c r="AE12" s="96">
        <v>259</v>
      </c>
      <c r="AF12" s="114">
        <v>152.388200893201</v>
      </c>
      <c r="AG12" s="96">
        <v>270</v>
      </c>
      <c r="AH12" s="114">
        <v>174.31252733766</v>
      </c>
    </row>
    <row r="13" spans="2:34" ht="18" customHeight="1">
      <c r="B13" s="78" t="s">
        <v>14</v>
      </c>
      <c r="C13" s="44">
        <v>13</v>
      </c>
      <c r="D13" s="116">
        <v>9.349606077615734</v>
      </c>
      <c r="E13" s="44">
        <v>18</v>
      </c>
      <c r="F13" s="116">
        <v>7.817293041009609</v>
      </c>
      <c r="G13" s="44">
        <v>20</v>
      </c>
      <c r="H13" s="116">
        <v>10.276513288678041</v>
      </c>
      <c r="I13" s="44">
        <v>21</v>
      </c>
      <c r="J13" s="116">
        <v>10.977955530283097</v>
      </c>
      <c r="K13" s="44">
        <v>24</v>
      </c>
      <c r="L13" s="116">
        <v>11.166042059765179</v>
      </c>
      <c r="M13" s="64">
        <v>26</v>
      </c>
      <c r="N13" s="147">
        <v>11.78368070255704</v>
      </c>
      <c r="O13" s="44">
        <v>29</v>
      </c>
      <c r="P13" s="116">
        <v>12.61</v>
      </c>
      <c r="Q13" s="64">
        <v>28</v>
      </c>
      <c r="R13" s="147">
        <v>12.74</v>
      </c>
      <c r="S13" s="64">
        <v>36</v>
      </c>
      <c r="T13" s="147">
        <v>14.06</v>
      </c>
      <c r="U13" s="64">
        <v>29</v>
      </c>
      <c r="V13" s="147">
        <v>15.3437542927573</v>
      </c>
      <c r="W13" s="64">
        <v>30</v>
      </c>
      <c r="X13" s="147">
        <v>14.5580121413567</v>
      </c>
      <c r="Y13" s="64">
        <v>34</v>
      </c>
      <c r="Z13" s="147">
        <v>17.8333097631024</v>
      </c>
      <c r="AA13" s="64">
        <v>34</v>
      </c>
      <c r="AB13" s="147">
        <v>18.4457329387226</v>
      </c>
      <c r="AC13" s="64">
        <v>36</v>
      </c>
      <c r="AD13" s="147">
        <v>18.8069216330064</v>
      </c>
      <c r="AE13" s="64">
        <v>52</v>
      </c>
      <c r="AF13" s="147">
        <v>26.8972768034136</v>
      </c>
      <c r="AG13" s="64">
        <v>43</v>
      </c>
      <c r="AH13" s="147">
        <v>30.7274220775765</v>
      </c>
    </row>
    <row r="14" spans="2:34" ht="18" customHeight="1">
      <c r="B14" s="111" t="s">
        <v>13</v>
      </c>
      <c r="C14" s="45">
        <v>110</v>
      </c>
      <c r="D14" s="117">
        <v>52.82329143671762</v>
      </c>
      <c r="E14" s="45">
        <v>111</v>
      </c>
      <c r="F14" s="117">
        <v>60.75755324029631</v>
      </c>
      <c r="G14" s="45">
        <v>128</v>
      </c>
      <c r="H14" s="117">
        <v>64.83974521704836</v>
      </c>
      <c r="I14" s="45">
        <v>132</v>
      </c>
      <c r="J14" s="117">
        <v>65.57793405979544</v>
      </c>
      <c r="K14" s="45">
        <v>127</v>
      </c>
      <c r="L14" s="117">
        <v>71.28331716615577</v>
      </c>
      <c r="M14" s="141">
        <v>147</v>
      </c>
      <c r="N14" s="148">
        <v>76.2124422557925</v>
      </c>
      <c r="O14" s="45">
        <v>153</v>
      </c>
      <c r="P14" s="117">
        <v>85.25</v>
      </c>
      <c r="Q14" s="141">
        <v>162</v>
      </c>
      <c r="R14" s="148">
        <v>91.52</v>
      </c>
      <c r="S14" s="141">
        <v>159</v>
      </c>
      <c r="T14" s="148">
        <v>92.84</v>
      </c>
      <c r="U14" s="141">
        <v>162</v>
      </c>
      <c r="V14" s="148">
        <v>91.2985312179306</v>
      </c>
      <c r="W14" s="141">
        <v>170</v>
      </c>
      <c r="X14" s="148">
        <v>102.415622600647</v>
      </c>
      <c r="Y14" s="141">
        <v>178</v>
      </c>
      <c r="Z14" s="148">
        <v>106.884309213343</v>
      </c>
      <c r="AA14" s="141">
        <v>180</v>
      </c>
      <c r="AB14" s="148">
        <v>115.212549892977</v>
      </c>
      <c r="AC14" s="141">
        <v>206</v>
      </c>
      <c r="AD14" s="148">
        <v>134.550003400906</v>
      </c>
      <c r="AE14" s="141">
        <v>207</v>
      </c>
      <c r="AF14" s="148">
        <v>125.490924089787</v>
      </c>
      <c r="AG14" s="141">
        <v>227</v>
      </c>
      <c r="AH14" s="148">
        <v>143.585105260084</v>
      </c>
    </row>
    <row r="15" spans="2:34" ht="18" customHeight="1">
      <c r="B15" s="113" t="s">
        <v>31</v>
      </c>
      <c r="C15" s="96">
        <v>98</v>
      </c>
      <c r="D15" s="114">
        <v>68.7388247214801</v>
      </c>
      <c r="E15" s="96">
        <v>103</v>
      </c>
      <c r="F15" s="114">
        <v>74.250327894612</v>
      </c>
      <c r="G15" s="96">
        <v>108</v>
      </c>
      <c r="H15" s="114">
        <v>78.94684713003392</v>
      </c>
      <c r="I15" s="96">
        <v>121</v>
      </c>
      <c r="J15" s="114">
        <v>81.63085104973098</v>
      </c>
      <c r="K15" s="96">
        <v>126</v>
      </c>
      <c r="L15" s="114">
        <v>88.03754750952052</v>
      </c>
      <c r="M15" s="96">
        <v>133</v>
      </c>
      <c r="N15" s="114">
        <v>94.98312116829356</v>
      </c>
      <c r="O15" s="96">
        <v>135</v>
      </c>
      <c r="P15" s="114">
        <v>96.73</v>
      </c>
      <c r="Q15" s="96">
        <v>147</v>
      </c>
      <c r="R15" s="114">
        <v>103.53</v>
      </c>
      <c r="S15" s="96">
        <v>136</v>
      </c>
      <c r="T15" s="114">
        <v>95.83</v>
      </c>
      <c r="U15" s="96">
        <v>152</v>
      </c>
      <c r="V15" s="114">
        <v>104.8244928553125</v>
      </c>
      <c r="W15" s="96">
        <v>144</v>
      </c>
      <c r="X15" s="114">
        <v>103.3940899986806</v>
      </c>
      <c r="Y15" s="96">
        <v>157</v>
      </c>
      <c r="Z15" s="114">
        <v>108.68395243793651</v>
      </c>
      <c r="AA15" s="96">
        <f>AA16+AA17</f>
        <v>161</v>
      </c>
      <c r="AB15" s="114">
        <f>AB16+AB17</f>
        <v>107.98854765966311</v>
      </c>
      <c r="AC15" s="96">
        <v>163</v>
      </c>
      <c r="AD15" s="114">
        <v>112.8395337960238</v>
      </c>
      <c r="AE15" s="96">
        <v>178</v>
      </c>
      <c r="AF15" s="114">
        <v>119.757426192207</v>
      </c>
      <c r="AG15" s="96">
        <v>184</v>
      </c>
      <c r="AH15" s="114">
        <v>121.185849261627</v>
      </c>
    </row>
    <row r="16" spans="2:34" ht="18" customHeight="1">
      <c r="B16" s="78" t="s">
        <v>14</v>
      </c>
      <c r="C16" s="44">
        <v>33</v>
      </c>
      <c r="D16" s="116">
        <v>25.943133141535093</v>
      </c>
      <c r="E16" s="44">
        <v>36</v>
      </c>
      <c r="F16" s="116">
        <v>29.88320800338644</v>
      </c>
      <c r="G16" s="44">
        <v>35</v>
      </c>
      <c r="H16" s="116">
        <v>31.797976986586864</v>
      </c>
      <c r="I16" s="44">
        <v>37</v>
      </c>
      <c r="J16" s="116">
        <v>32.19204727752571</v>
      </c>
      <c r="K16" s="44">
        <v>40</v>
      </c>
      <c r="L16" s="116">
        <v>36.96813366654268</v>
      </c>
      <c r="M16" s="64">
        <v>44</v>
      </c>
      <c r="N16" s="147">
        <v>38.29261080576805</v>
      </c>
      <c r="O16" s="44">
        <v>43</v>
      </c>
      <c r="P16" s="116">
        <v>39.69</v>
      </c>
      <c r="Q16" s="64">
        <v>50</v>
      </c>
      <c r="R16" s="147">
        <v>44.85</v>
      </c>
      <c r="S16" s="64">
        <v>44</v>
      </c>
      <c r="T16" s="147">
        <v>40.72</v>
      </c>
      <c r="U16" s="64">
        <v>49</v>
      </c>
      <c r="V16" s="147">
        <v>44.1637021936091</v>
      </c>
      <c r="W16" s="64">
        <v>49</v>
      </c>
      <c r="X16" s="147">
        <v>43.7773516015956</v>
      </c>
      <c r="Y16" s="64">
        <v>45</v>
      </c>
      <c r="Z16" s="147">
        <v>43.4248952560501</v>
      </c>
      <c r="AA16" s="64">
        <v>48</v>
      </c>
      <c r="AB16" s="147">
        <v>42.2725945608906</v>
      </c>
      <c r="AC16" s="64">
        <v>49</v>
      </c>
      <c r="AD16" s="147">
        <v>45.4137067107827</v>
      </c>
      <c r="AE16" s="64">
        <v>50</v>
      </c>
      <c r="AF16" s="147">
        <v>45.5693982156403</v>
      </c>
      <c r="AG16" s="64">
        <v>56</v>
      </c>
      <c r="AH16" s="147">
        <v>46.4438372168624</v>
      </c>
    </row>
    <row r="17" spans="2:34" ht="18" customHeight="1">
      <c r="B17" s="111" t="s">
        <v>13</v>
      </c>
      <c r="C17" s="45">
        <v>65</v>
      </c>
      <c r="D17" s="117">
        <v>42.795691579945014</v>
      </c>
      <c r="E17" s="45">
        <v>67</v>
      </c>
      <c r="F17" s="117">
        <v>44.367119891225556</v>
      </c>
      <c r="G17" s="45">
        <v>73</v>
      </c>
      <c r="H17" s="117">
        <v>47.14887014344704</v>
      </c>
      <c r="I17" s="45">
        <v>84</v>
      </c>
      <c r="J17" s="117">
        <v>49.438803772205254</v>
      </c>
      <c r="K17" s="45">
        <v>86</v>
      </c>
      <c r="L17" s="117">
        <v>51.06941384297784</v>
      </c>
      <c r="M17" s="141">
        <v>89</v>
      </c>
      <c r="N17" s="148">
        <v>56.690510362525515</v>
      </c>
      <c r="O17" s="45">
        <v>92</v>
      </c>
      <c r="P17" s="117">
        <v>57.03</v>
      </c>
      <c r="Q17" s="141">
        <v>97</v>
      </c>
      <c r="R17" s="148">
        <v>58.69</v>
      </c>
      <c r="S17" s="141">
        <v>92</v>
      </c>
      <c r="T17" s="148">
        <v>55.1</v>
      </c>
      <c r="U17" s="141">
        <v>103</v>
      </c>
      <c r="V17" s="148">
        <v>60.6607906617034</v>
      </c>
      <c r="W17" s="141">
        <v>95</v>
      </c>
      <c r="X17" s="148">
        <v>59.616738397085</v>
      </c>
      <c r="Y17" s="141">
        <v>112</v>
      </c>
      <c r="Z17" s="148">
        <v>65.2590571818864</v>
      </c>
      <c r="AA17" s="141">
        <v>113</v>
      </c>
      <c r="AB17" s="148">
        <v>65.7159530987725</v>
      </c>
      <c r="AC17" s="141">
        <v>113</v>
      </c>
      <c r="AD17" s="148">
        <v>67.4258270852411</v>
      </c>
      <c r="AE17" s="141">
        <v>128</v>
      </c>
      <c r="AF17" s="148">
        <v>74.1880279765669</v>
      </c>
      <c r="AG17" s="141">
        <v>128</v>
      </c>
      <c r="AH17" s="148">
        <v>74.7420120447643</v>
      </c>
    </row>
    <row r="18" spans="2:34" ht="18" customHeight="1">
      <c r="B18" s="113" t="s">
        <v>30</v>
      </c>
      <c r="C18" s="96">
        <v>801</v>
      </c>
      <c r="D18" s="114">
        <v>532.3877609714563</v>
      </c>
      <c r="E18" s="96">
        <v>860</v>
      </c>
      <c r="F18" s="114">
        <v>555.8924205538635</v>
      </c>
      <c r="G18" s="96">
        <v>880</v>
      </c>
      <c r="H18" s="114">
        <v>571.6185503867795</v>
      </c>
      <c r="I18" s="96">
        <v>911</v>
      </c>
      <c r="J18" s="114">
        <v>594.8147343273898</v>
      </c>
      <c r="K18" s="96">
        <v>906</v>
      </c>
      <c r="L18" s="114">
        <v>590.252931955679</v>
      </c>
      <c r="M18" s="96">
        <v>938</v>
      </c>
      <c r="N18" s="114">
        <v>614.4990778509855</v>
      </c>
      <c r="O18" s="96">
        <v>978</v>
      </c>
      <c r="P18" s="114">
        <v>635.41</v>
      </c>
      <c r="Q18" s="96">
        <v>1018</v>
      </c>
      <c r="R18" s="114">
        <v>641.63</v>
      </c>
      <c r="S18" s="96">
        <v>995</v>
      </c>
      <c r="T18" s="114">
        <v>651.21</v>
      </c>
      <c r="U18" s="96">
        <v>1002</v>
      </c>
      <c r="V18" s="114">
        <v>650.8585192821424</v>
      </c>
      <c r="W18" s="96">
        <v>1029</v>
      </c>
      <c r="X18" s="114">
        <v>679.5332856960327</v>
      </c>
      <c r="Y18" s="96">
        <v>1103</v>
      </c>
      <c r="Z18" s="114">
        <v>730.3822222426061</v>
      </c>
      <c r="AA18" s="96">
        <f>AA19+AA20</f>
        <v>1153</v>
      </c>
      <c r="AB18" s="114">
        <f>AB19+AB20</f>
        <v>744.984868561682</v>
      </c>
      <c r="AC18" s="96">
        <v>1170</v>
      </c>
      <c r="AD18" s="114">
        <v>775.874320032464</v>
      </c>
      <c r="AE18" s="96">
        <v>1202</v>
      </c>
      <c r="AF18" s="114">
        <v>798.404311862068</v>
      </c>
      <c r="AG18" s="96">
        <v>1232</v>
      </c>
      <c r="AH18" s="114">
        <v>825.752152748487</v>
      </c>
    </row>
    <row r="19" spans="2:34" ht="18" customHeight="1">
      <c r="B19" s="78" t="s">
        <v>14</v>
      </c>
      <c r="C19" s="44">
        <v>86</v>
      </c>
      <c r="D19" s="116">
        <v>72.40331670598887</v>
      </c>
      <c r="E19" s="44">
        <v>83</v>
      </c>
      <c r="F19" s="116">
        <v>72.80144377949202</v>
      </c>
      <c r="G19" s="44">
        <v>88</v>
      </c>
      <c r="H19" s="116">
        <v>76.27868460495513</v>
      </c>
      <c r="I19" s="44">
        <v>96</v>
      </c>
      <c r="J19" s="116">
        <v>82.48663693933503</v>
      </c>
      <c r="K19" s="44">
        <v>92</v>
      </c>
      <c r="L19" s="116">
        <v>80.83938107288517</v>
      </c>
      <c r="M19" s="64">
        <v>90</v>
      </c>
      <c r="N19" s="147">
        <v>82.43689138426444</v>
      </c>
      <c r="O19" s="44">
        <v>101</v>
      </c>
      <c r="P19" s="116">
        <v>86.76</v>
      </c>
      <c r="Q19" s="64">
        <v>95</v>
      </c>
      <c r="R19" s="147">
        <v>85.67</v>
      </c>
      <c r="S19" s="64">
        <v>103</v>
      </c>
      <c r="T19" s="147">
        <v>91.48</v>
      </c>
      <c r="U19" s="64">
        <v>108</v>
      </c>
      <c r="V19" s="147">
        <v>91.4276080768284</v>
      </c>
      <c r="W19" s="64">
        <v>115</v>
      </c>
      <c r="X19" s="147">
        <v>97.3714021897077</v>
      </c>
      <c r="Y19" s="64">
        <v>132</v>
      </c>
      <c r="Z19" s="147">
        <v>109.327125734223</v>
      </c>
      <c r="AA19" s="64">
        <v>143</v>
      </c>
      <c r="AB19" s="147">
        <v>122.185394329881</v>
      </c>
      <c r="AC19" s="64">
        <v>156</v>
      </c>
      <c r="AD19" s="147">
        <v>135.8881819472</v>
      </c>
      <c r="AE19" s="64">
        <v>171</v>
      </c>
      <c r="AF19" s="147">
        <v>147.530789334941</v>
      </c>
      <c r="AG19" s="64">
        <v>178</v>
      </c>
      <c r="AH19" s="147">
        <v>152.134796881825</v>
      </c>
    </row>
    <row r="20" spans="2:34" ht="18" customHeight="1">
      <c r="B20" s="111" t="s">
        <v>13</v>
      </c>
      <c r="C20" s="45">
        <v>715</v>
      </c>
      <c r="D20" s="117">
        <v>459.9844442654674</v>
      </c>
      <c r="E20" s="45">
        <v>777</v>
      </c>
      <c r="F20" s="117">
        <v>483.0909767743715</v>
      </c>
      <c r="G20" s="45">
        <v>792</v>
      </c>
      <c r="H20" s="117">
        <v>495.3398657818244</v>
      </c>
      <c r="I20" s="45">
        <v>815</v>
      </c>
      <c r="J20" s="117">
        <v>512.3280973880547</v>
      </c>
      <c r="K20" s="45">
        <v>814</v>
      </c>
      <c r="L20" s="117">
        <v>509.41355088279374</v>
      </c>
      <c r="M20" s="141">
        <v>848</v>
      </c>
      <c r="N20" s="148">
        <v>532.0621864667211</v>
      </c>
      <c r="O20" s="45">
        <v>877</v>
      </c>
      <c r="P20" s="117">
        <v>548.65</v>
      </c>
      <c r="Q20" s="141">
        <v>923</v>
      </c>
      <c r="R20" s="148">
        <v>555.96</v>
      </c>
      <c r="S20" s="141">
        <v>892</v>
      </c>
      <c r="T20" s="148">
        <v>559.73</v>
      </c>
      <c r="U20" s="141">
        <v>894</v>
      </c>
      <c r="V20" s="148">
        <v>559.430911205314</v>
      </c>
      <c r="W20" s="141">
        <v>914</v>
      </c>
      <c r="X20" s="148">
        <v>582.161883506325</v>
      </c>
      <c r="Y20" s="141">
        <v>971</v>
      </c>
      <c r="Z20" s="148">
        <v>621.055096508383</v>
      </c>
      <c r="AA20" s="141">
        <v>1010</v>
      </c>
      <c r="AB20" s="148">
        <v>622.799474231801</v>
      </c>
      <c r="AC20" s="141">
        <v>1014</v>
      </c>
      <c r="AD20" s="148">
        <v>639.986138085264</v>
      </c>
      <c r="AE20" s="141">
        <v>1031</v>
      </c>
      <c r="AF20" s="148">
        <v>650.873522527127</v>
      </c>
      <c r="AG20" s="141">
        <v>1054</v>
      </c>
      <c r="AH20" s="148">
        <v>673.617355866661</v>
      </c>
    </row>
    <row r="21" spans="2:34" ht="18" customHeight="1">
      <c r="B21" s="113" t="s">
        <v>33</v>
      </c>
      <c r="C21" s="96">
        <v>58</v>
      </c>
      <c r="D21" s="114">
        <v>42.84471016771777</v>
      </c>
      <c r="E21" s="96">
        <v>60</v>
      </c>
      <c r="F21" s="114">
        <v>45.986232850306536</v>
      </c>
      <c r="G21" s="96">
        <v>60</v>
      </c>
      <c r="H21" s="114">
        <v>48.98114581917899</v>
      </c>
      <c r="I21" s="96">
        <v>67</v>
      </c>
      <c r="J21" s="114">
        <v>49.53619254055682</v>
      </c>
      <c r="K21" s="96">
        <v>107</v>
      </c>
      <c r="L21" s="114">
        <v>78.86560335502892</v>
      </c>
      <c r="M21" s="96">
        <v>112</v>
      </c>
      <c r="N21" s="114">
        <v>81.75813904038061</v>
      </c>
      <c r="O21" s="96">
        <v>126</v>
      </c>
      <c r="P21" s="114">
        <v>90.12</v>
      </c>
      <c r="Q21" s="96">
        <v>122</v>
      </c>
      <c r="R21" s="114">
        <v>85.02</v>
      </c>
      <c r="S21" s="96">
        <v>118</v>
      </c>
      <c r="T21" s="114">
        <v>88.63</v>
      </c>
      <c r="U21" s="96">
        <v>120</v>
      </c>
      <c r="V21" s="114">
        <v>93.8262425384989</v>
      </c>
      <c r="W21" s="96">
        <v>118</v>
      </c>
      <c r="X21" s="114">
        <v>91.1870482387948</v>
      </c>
      <c r="Y21" s="96">
        <v>107</v>
      </c>
      <c r="Z21" s="114">
        <v>83.9053627520146</v>
      </c>
      <c r="AA21" s="96">
        <f>AA22+AA23</f>
        <v>109</v>
      </c>
      <c r="AB21" s="114">
        <f>AB22+AB23</f>
        <v>86.9787300216127</v>
      </c>
      <c r="AC21" s="96">
        <v>103</v>
      </c>
      <c r="AD21" s="114">
        <v>84.64914376412169</v>
      </c>
      <c r="AE21" s="96">
        <v>105</v>
      </c>
      <c r="AF21" s="114">
        <v>87.1011560357689</v>
      </c>
      <c r="AG21" s="96">
        <v>107</v>
      </c>
      <c r="AH21" s="114">
        <v>89.5842659047684</v>
      </c>
    </row>
    <row r="22" spans="2:34" ht="18" customHeight="1">
      <c r="B22" s="78" t="s">
        <v>14</v>
      </c>
      <c r="C22" s="44">
        <v>50</v>
      </c>
      <c r="D22" s="116">
        <v>39.098211307920224</v>
      </c>
      <c r="E22" s="44">
        <v>53</v>
      </c>
      <c r="F22" s="116">
        <v>41.871764692188634</v>
      </c>
      <c r="G22" s="44">
        <v>54</v>
      </c>
      <c r="H22" s="116">
        <v>44.89601967093456</v>
      </c>
      <c r="I22" s="44">
        <v>60</v>
      </c>
      <c r="J22" s="116">
        <v>44.65581173690427</v>
      </c>
      <c r="K22" s="44">
        <v>67</v>
      </c>
      <c r="L22" s="116">
        <v>55.11303894029694</v>
      </c>
      <c r="M22" s="64">
        <v>74</v>
      </c>
      <c r="N22" s="147">
        <v>59.63592309846124</v>
      </c>
      <c r="O22" s="44">
        <v>84</v>
      </c>
      <c r="P22" s="116">
        <v>66.72</v>
      </c>
      <c r="Q22" s="64">
        <v>83</v>
      </c>
      <c r="R22" s="147">
        <v>65.2</v>
      </c>
      <c r="S22" s="64">
        <v>79</v>
      </c>
      <c r="T22" s="147">
        <v>65.33</v>
      </c>
      <c r="U22" s="64">
        <v>76</v>
      </c>
      <c r="V22" s="147">
        <v>65.8429945495934</v>
      </c>
      <c r="W22" s="64">
        <v>76</v>
      </c>
      <c r="X22" s="147">
        <v>63.6118311838445</v>
      </c>
      <c r="Y22" s="64">
        <v>84</v>
      </c>
      <c r="Z22" s="147">
        <v>67.7162182295461</v>
      </c>
      <c r="AA22" s="64">
        <v>91</v>
      </c>
      <c r="AB22" s="147">
        <v>76.8088352547425</v>
      </c>
      <c r="AC22" s="64">
        <v>95</v>
      </c>
      <c r="AD22" s="147">
        <v>78.201518948134</v>
      </c>
      <c r="AE22" s="64">
        <v>98</v>
      </c>
      <c r="AF22" s="147">
        <v>82.5825063043659</v>
      </c>
      <c r="AG22" s="64">
        <v>98</v>
      </c>
      <c r="AH22" s="147">
        <v>84.2284876247869</v>
      </c>
    </row>
    <row r="23" spans="2:34" ht="18" customHeight="1">
      <c r="B23" s="111" t="s">
        <v>13</v>
      </c>
      <c r="C23" s="45">
        <v>8</v>
      </c>
      <c r="D23" s="117">
        <v>3.746498859797549</v>
      </c>
      <c r="E23" s="45">
        <v>7</v>
      </c>
      <c r="F23" s="117">
        <v>4.114468158117896</v>
      </c>
      <c r="G23" s="45">
        <v>6</v>
      </c>
      <c r="H23" s="117">
        <v>4.085126148244428</v>
      </c>
      <c r="I23" s="45">
        <v>7</v>
      </c>
      <c r="J23" s="117">
        <v>4.880380803652539</v>
      </c>
      <c r="K23" s="45">
        <v>40</v>
      </c>
      <c r="L23" s="117">
        <v>23.75256441473199</v>
      </c>
      <c r="M23" s="141">
        <v>38</v>
      </c>
      <c r="N23" s="148">
        <v>22.12221594191937</v>
      </c>
      <c r="O23" s="45">
        <v>42</v>
      </c>
      <c r="P23" s="117">
        <v>23.39</v>
      </c>
      <c r="Q23" s="141">
        <v>39</v>
      </c>
      <c r="R23" s="148">
        <v>19.82</v>
      </c>
      <c r="S23" s="141">
        <v>39</v>
      </c>
      <c r="T23" s="148">
        <v>23.3</v>
      </c>
      <c r="U23" s="141">
        <v>44</v>
      </c>
      <c r="V23" s="148">
        <v>27.9832479889055</v>
      </c>
      <c r="W23" s="141">
        <v>42</v>
      </c>
      <c r="X23" s="148">
        <v>27.5752170549503</v>
      </c>
      <c r="Y23" s="141">
        <v>23</v>
      </c>
      <c r="Z23" s="148">
        <v>16.1891445224685</v>
      </c>
      <c r="AA23" s="141">
        <v>18</v>
      </c>
      <c r="AB23" s="148">
        <v>10.1698947668702</v>
      </c>
      <c r="AC23" s="141">
        <v>8</v>
      </c>
      <c r="AD23" s="148">
        <v>6.4476248159877</v>
      </c>
      <c r="AE23" s="141">
        <v>7</v>
      </c>
      <c r="AF23" s="148">
        <v>4.51864973140308</v>
      </c>
      <c r="AG23" s="141">
        <v>9</v>
      </c>
      <c r="AH23" s="148">
        <v>5.35577827998159</v>
      </c>
    </row>
    <row r="24" spans="2:34" ht="18" customHeight="1">
      <c r="B24" s="113" t="s">
        <v>35</v>
      </c>
      <c r="C24" s="96">
        <v>44</v>
      </c>
      <c r="D24" s="114">
        <v>26.788948359150204</v>
      </c>
      <c r="E24" s="96">
        <v>13</v>
      </c>
      <c r="F24" s="114">
        <v>5.335773227250988</v>
      </c>
      <c r="G24" s="96">
        <v>11</v>
      </c>
      <c r="H24" s="114">
        <v>4.9434528221384735</v>
      </c>
      <c r="I24" s="96">
        <v>11</v>
      </c>
      <c r="J24" s="114">
        <v>4.721415958503476</v>
      </c>
      <c r="K24" s="96">
        <v>2</v>
      </c>
      <c r="L24" s="114">
        <v>2.0119826467172235</v>
      </c>
      <c r="M24" s="96">
        <v>2</v>
      </c>
      <c r="N24" s="114">
        <v>2.1343854615016737</v>
      </c>
      <c r="O24" s="96">
        <v>3</v>
      </c>
      <c r="P24" s="114">
        <v>0.9500000000000001</v>
      </c>
      <c r="Q24" s="96">
        <v>1</v>
      </c>
      <c r="R24" s="114">
        <v>0.6</v>
      </c>
      <c r="S24" s="96">
        <v>0</v>
      </c>
      <c r="T24" s="114">
        <v>0</v>
      </c>
      <c r="U24" s="96">
        <v>0</v>
      </c>
      <c r="V24" s="114">
        <v>0</v>
      </c>
      <c r="W24" s="96">
        <v>0</v>
      </c>
      <c r="X24" s="114">
        <v>0</v>
      </c>
      <c r="Y24" s="96">
        <v>0</v>
      </c>
      <c r="Z24" s="114">
        <v>0</v>
      </c>
      <c r="AA24" s="96">
        <f>AA25+AA26</f>
        <v>0</v>
      </c>
      <c r="AB24" s="114">
        <v>0</v>
      </c>
      <c r="AC24" s="96">
        <v>0</v>
      </c>
      <c r="AD24" s="114">
        <v>0</v>
      </c>
      <c r="AE24" s="96">
        <v>0</v>
      </c>
      <c r="AF24" s="114">
        <v>0</v>
      </c>
      <c r="AG24" s="96">
        <v>0</v>
      </c>
      <c r="AH24" s="114">
        <v>0</v>
      </c>
    </row>
    <row r="25" spans="2:34" ht="18" customHeight="1">
      <c r="B25" s="78" t="s">
        <v>14</v>
      </c>
      <c r="C25" s="44">
        <v>8</v>
      </c>
      <c r="D25" s="116">
        <v>4.527020564323291</v>
      </c>
      <c r="E25" s="44">
        <v>6</v>
      </c>
      <c r="F25" s="116">
        <v>3.0077005347593584</v>
      </c>
      <c r="G25" s="44">
        <v>6</v>
      </c>
      <c r="H25" s="116">
        <v>3.000614307261366</v>
      </c>
      <c r="I25" s="44">
        <v>6</v>
      </c>
      <c r="J25" s="116">
        <v>3.0014255233050067</v>
      </c>
      <c r="K25" s="44">
        <v>0</v>
      </c>
      <c r="L25" s="116">
        <v>0</v>
      </c>
      <c r="M25" s="64">
        <v>0</v>
      </c>
      <c r="N25" s="147">
        <v>0</v>
      </c>
      <c r="O25" s="44">
        <v>0</v>
      </c>
      <c r="P25" s="116">
        <v>0</v>
      </c>
      <c r="Q25" s="64">
        <v>0</v>
      </c>
      <c r="R25" s="147">
        <v>0</v>
      </c>
      <c r="S25" s="64">
        <v>0</v>
      </c>
      <c r="T25" s="147">
        <v>0</v>
      </c>
      <c r="U25" s="64">
        <v>0</v>
      </c>
      <c r="V25" s="147">
        <v>0</v>
      </c>
      <c r="W25" s="64">
        <v>0</v>
      </c>
      <c r="X25" s="147">
        <v>0</v>
      </c>
      <c r="Y25" s="64">
        <v>0</v>
      </c>
      <c r="Z25" s="147">
        <v>0</v>
      </c>
      <c r="AA25" s="64">
        <v>0</v>
      </c>
      <c r="AB25" s="147">
        <v>0</v>
      </c>
      <c r="AC25" s="64">
        <v>0</v>
      </c>
      <c r="AD25" s="147">
        <v>0</v>
      </c>
      <c r="AE25" s="64">
        <v>0</v>
      </c>
      <c r="AF25" s="147">
        <v>0</v>
      </c>
      <c r="AG25" s="64">
        <v>0</v>
      </c>
      <c r="AH25" s="147">
        <v>0</v>
      </c>
    </row>
    <row r="26" spans="2:34" ht="18" customHeight="1">
      <c r="B26" s="111" t="s">
        <v>13</v>
      </c>
      <c r="C26" s="45"/>
      <c r="D26" s="117">
        <v>22.26192779482691</v>
      </c>
      <c r="E26" s="45">
        <v>7</v>
      </c>
      <c r="F26" s="117">
        <v>2.328072692491631</v>
      </c>
      <c r="G26" s="45">
        <v>5</v>
      </c>
      <c r="H26" s="117">
        <v>1.9428385148771068</v>
      </c>
      <c r="I26" s="45">
        <v>5</v>
      </c>
      <c r="J26" s="117">
        <v>1.7199904351984696</v>
      </c>
      <c r="K26" s="45">
        <v>2</v>
      </c>
      <c r="L26" s="117">
        <v>2.0119826467172235</v>
      </c>
      <c r="M26" s="141">
        <v>2</v>
      </c>
      <c r="N26" s="148">
        <v>2.1343854615016737</v>
      </c>
      <c r="O26" s="45">
        <v>3</v>
      </c>
      <c r="P26" s="117">
        <v>0.9500000000000001</v>
      </c>
      <c r="Q26" s="141">
        <v>1</v>
      </c>
      <c r="R26" s="148">
        <v>0.6</v>
      </c>
      <c r="S26" s="141">
        <v>0</v>
      </c>
      <c r="T26" s="148">
        <v>0</v>
      </c>
      <c r="U26" s="141">
        <v>0</v>
      </c>
      <c r="V26" s="148">
        <v>0</v>
      </c>
      <c r="W26" s="141">
        <v>0</v>
      </c>
      <c r="X26" s="148">
        <v>0</v>
      </c>
      <c r="Y26" s="141">
        <v>0</v>
      </c>
      <c r="Z26" s="148">
        <v>0</v>
      </c>
      <c r="AA26" s="141">
        <v>0</v>
      </c>
      <c r="AB26" s="148">
        <v>0</v>
      </c>
      <c r="AC26" s="141">
        <v>0</v>
      </c>
      <c r="AD26" s="148">
        <v>0</v>
      </c>
      <c r="AE26" s="141">
        <v>0</v>
      </c>
      <c r="AF26" s="148">
        <v>0</v>
      </c>
      <c r="AG26" s="141">
        <v>0</v>
      </c>
      <c r="AH26" s="148">
        <v>0</v>
      </c>
    </row>
    <row r="27" spans="2:34" ht="18" customHeight="1">
      <c r="B27" s="113" t="s">
        <v>5</v>
      </c>
      <c r="C27" s="96">
        <v>3160</v>
      </c>
      <c r="D27" s="114">
        <v>2197.060198198763</v>
      </c>
      <c r="E27" s="96">
        <v>3326</v>
      </c>
      <c r="F27" s="114">
        <v>2257.419143211069</v>
      </c>
      <c r="G27" s="96">
        <v>3445</v>
      </c>
      <c r="H27" s="114">
        <v>2356.2589690190475</v>
      </c>
      <c r="I27" s="96">
        <v>3604</v>
      </c>
      <c r="J27" s="114">
        <v>2450.618458393054</v>
      </c>
      <c r="K27" s="96">
        <v>3750</v>
      </c>
      <c r="L27" s="114">
        <v>2522.0479228020886</v>
      </c>
      <c r="M27" s="96">
        <v>3905</v>
      </c>
      <c r="N27" s="114">
        <v>2635.7583338392196</v>
      </c>
      <c r="O27" s="96">
        <v>4128</v>
      </c>
      <c r="P27" s="114">
        <v>2768.2</v>
      </c>
      <c r="Q27" s="96">
        <v>4201</v>
      </c>
      <c r="R27" s="114">
        <v>2801.63</v>
      </c>
      <c r="S27" s="96">
        <v>4115</v>
      </c>
      <c r="T27" s="114">
        <v>2820.35</v>
      </c>
      <c r="U27" s="96">
        <v>4244</v>
      </c>
      <c r="V27" s="114">
        <v>2887.787105810114</v>
      </c>
      <c r="W27" s="96">
        <v>4297</v>
      </c>
      <c r="X27" s="114">
        <v>2965.7053384439</v>
      </c>
      <c r="Y27" s="96">
        <v>4613</v>
      </c>
      <c r="Z27" s="114">
        <v>3140.3419506124314</v>
      </c>
      <c r="AA27" s="96">
        <f>AA28+AA29</f>
        <v>4752</v>
      </c>
      <c r="AB27" s="114">
        <f>AB28+AB29</f>
        <v>3231.6763784390023</v>
      </c>
      <c r="AC27" s="96">
        <v>4834</v>
      </c>
      <c r="AD27" s="114">
        <v>3378.5438485016202</v>
      </c>
      <c r="AE27" s="96">
        <v>5031</v>
      </c>
      <c r="AF27" s="114">
        <v>3461.58468540893</v>
      </c>
      <c r="AG27" s="96">
        <v>5051</v>
      </c>
      <c r="AH27" s="114">
        <v>3511.36511780728</v>
      </c>
    </row>
    <row r="28" spans="2:34" ht="18" customHeight="1">
      <c r="B28" s="78" t="s">
        <v>14</v>
      </c>
      <c r="C28" s="44">
        <v>285</v>
      </c>
      <c r="D28" s="116">
        <v>235.24863734545002</v>
      </c>
      <c r="E28" s="44">
        <v>293</v>
      </c>
      <c r="F28" s="116">
        <v>237.71050071352695</v>
      </c>
      <c r="G28" s="44">
        <v>317</v>
      </c>
      <c r="H28" s="116">
        <v>259.6582554812725</v>
      </c>
      <c r="I28" s="44">
        <v>349</v>
      </c>
      <c r="J28" s="116">
        <v>280.0252919559284</v>
      </c>
      <c r="K28" s="44">
        <v>363</v>
      </c>
      <c r="L28" s="116">
        <v>291.0137894371564</v>
      </c>
      <c r="M28" s="64">
        <v>358</v>
      </c>
      <c r="N28" s="147">
        <v>303.2699895107938</v>
      </c>
      <c r="O28" s="44">
        <v>405</v>
      </c>
      <c r="P28" s="116">
        <v>325.31</v>
      </c>
      <c r="Q28" s="64">
        <v>412</v>
      </c>
      <c r="R28" s="147">
        <v>333.32</v>
      </c>
      <c r="S28" s="64">
        <v>412</v>
      </c>
      <c r="T28" s="147">
        <v>338.26</v>
      </c>
      <c r="U28" s="64">
        <v>427</v>
      </c>
      <c r="V28" s="147">
        <v>357.25984536855077</v>
      </c>
      <c r="W28" s="64">
        <v>449</v>
      </c>
      <c r="X28" s="147">
        <v>368.2837225487725</v>
      </c>
      <c r="Y28" s="64">
        <v>513</v>
      </c>
      <c r="Z28" s="147">
        <v>404.9420091812531</v>
      </c>
      <c r="AA28" s="64">
        <f>AA7+AA10+AA13+AA16+AA19+AA22+AA25</f>
        <v>575</v>
      </c>
      <c r="AB28" s="147">
        <f>AB7+AB10+AB13+AB16+AB19+AB22+AB25</f>
        <v>454.67019219618027</v>
      </c>
      <c r="AC28" s="64">
        <v>608</v>
      </c>
      <c r="AD28" s="147">
        <v>511.26617182117025</v>
      </c>
      <c r="AE28" s="64">
        <v>671</v>
      </c>
      <c r="AF28" s="147">
        <v>537.7744981176838</v>
      </c>
      <c r="AG28" s="64">
        <v>682</v>
      </c>
      <c r="AH28" s="147">
        <v>555.4058217716408</v>
      </c>
    </row>
    <row r="29" spans="2:34" ht="18" customHeight="1">
      <c r="B29" s="111" t="s">
        <v>13</v>
      </c>
      <c r="C29" s="45">
        <v>2875</v>
      </c>
      <c r="D29" s="117">
        <v>1961.8115608533135</v>
      </c>
      <c r="E29" s="45">
        <v>3033</v>
      </c>
      <c r="F29" s="117">
        <v>2019.708642497541</v>
      </c>
      <c r="G29" s="45">
        <v>3128</v>
      </c>
      <c r="H29" s="117">
        <v>2096.6007135377754</v>
      </c>
      <c r="I29" s="45">
        <v>3255</v>
      </c>
      <c r="J29" s="117">
        <v>2170.593166437125</v>
      </c>
      <c r="K29" s="45">
        <v>3387</v>
      </c>
      <c r="L29" s="117">
        <v>2231.0341333649326</v>
      </c>
      <c r="M29" s="141">
        <v>3547</v>
      </c>
      <c r="N29" s="148">
        <v>2332.4883443284257</v>
      </c>
      <c r="O29" s="45">
        <v>3723</v>
      </c>
      <c r="P29" s="117">
        <v>2442.89</v>
      </c>
      <c r="Q29" s="141">
        <v>3789</v>
      </c>
      <c r="R29" s="148">
        <v>2468.31</v>
      </c>
      <c r="S29" s="141">
        <v>3703</v>
      </c>
      <c r="T29" s="148">
        <v>2482.09</v>
      </c>
      <c r="U29" s="141">
        <v>3817</v>
      </c>
      <c r="V29" s="148">
        <v>2530.5272604415636</v>
      </c>
      <c r="W29" s="141">
        <v>3848</v>
      </c>
      <c r="X29" s="148">
        <v>2597.4216158951276</v>
      </c>
      <c r="Y29" s="141">
        <v>4100</v>
      </c>
      <c r="Z29" s="148">
        <v>2735.399941431178</v>
      </c>
      <c r="AA29" s="141">
        <f>AA8+AA11+AA14+AA17+AA20+AA23+AA26</f>
        <v>4177</v>
      </c>
      <c r="AB29" s="148">
        <f>AB8+AB11+AB14+AB17+AB20+AB23+AB26</f>
        <v>2777.006186242822</v>
      </c>
      <c r="AC29" s="141">
        <v>4226</v>
      </c>
      <c r="AD29" s="148">
        <v>2867.27767668045</v>
      </c>
      <c r="AE29" s="141">
        <v>4360</v>
      </c>
      <c r="AF29" s="148">
        <v>2923.8101872912516</v>
      </c>
      <c r="AG29" s="141">
        <v>4369</v>
      </c>
      <c r="AH29" s="148">
        <v>2955.9592960356417</v>
      </c>
    </row>
    <row r="30" s="55" customFormat="1" ht="4.5" customHeight="1">
      <c r="D30" s="57"/>
    </row>
    <row r="31" spans="2:4" s="55" customFormat="1" ht="12.75" customHeight="1">
      <c r="B31" s="268" t="s">
        <v>113</v>
      </c>
      <c r="C31" s="254"/>
      <c r="D31" s="57"/>
    </row>
    <row r="32" spans="2:4" s="55" customFormat="1" ht="4.5" customHeight="1">
      <c r="B32" s="154"/>
      <c r="C32" s="254"/>
      <c r="D32" s="57"/>
    </row>
    <row r="33" spans="2:4" s="55" customFormat="1" ht="12.75" customHeight="1">
      <c r="B33" s="154" t="s">
        <v>220</v>
      </c>
      <c r="C33" s="254"/>
      <c r="D33" s="57"/>
    </row>
    <row r="34" spans="2:4" s="55" customFormat="1" ht="4.5" customHeight="1">
      <c r="B34" s="254"/>
      <c r="C34" s="254"/>
      <c r="D34" s="57"/>
    </row>
    <row r="35" spans="2:4" s="55" customFormat="1" ht="12.75" customHeight="1">
      <c r="B35" s="254" t="s">
        <v>53</v>
      </c>
      <c r="C35" s="254"/>
      <c r="D35" s="57"/>
    </row>
    <row r="36" spans="2:4" s="55" customFormat="1" ht="5.25" customHeight="1">
      <c r="B36" s="254"/>
      <c r="C36" s="254"/>
      <c r="D36" s="57"/>
    </row>
    <row r="37" spans="2:4" s="55" customFormat="1" ht="12.75" customHeight="1">
      <c r="B37" s="254" t="s">
        <v>47</v>
      </c>
      <c r="C37" s="254"/>
      <c r="D37" s="57"/>
    </row>
    <row r="38" spans="2:4" s="55" customFormat="1" ht="12.75" customHeight="1">
      <c r="B38" s="55" t="s">
        <v>48</v>
      </c>
      <c r="D38" s="57"/>
    </row>
    <row r="39" spans="2:4" s="55" customFormat="1" ht="12.75" customHeight="1">
      <c r="B39" s="55" t="s">
        <v>168</v>
      </c>
      <c r="D39" s="57"/>
    </row>
    <row r="40" spans="2:4" s="55" customFormat="1" ht="5.25" customHeight="1">
      <c r="B40" s="56"/>
      <c r="C40" s="56"/>
      <c r="D40" s="57"/>
    </row>
    <row r="41" spans="2:3" ht="12.75" customHeight="1">
      <c r="B41" s="56" t="s">
        <v>52</v>
      </c>
      <c r="C41" s="56"/>
    </row>
  </sheetData>
  <sheetProtection/>
  <mergeCells count="17">
    <mergeCell ref="AG4:AH4"/>
    <mergeCell ref="B4:B5"/>
    <mergeCell ref="C4:D4"/>
    <mergeCell ref="E4:F4"/>
    <mergeCell ref="G4:H4"/>
    <mergeCell ref="I4:J4"/>
    <mergeCell ref="K4:L4"/>
    <mergeCell ref="AE4:AF4"/>
    <mergeCell ref="AC4:AD4"/>
    <mergeCell ref="S4:T4"/>
    <mergeCell ref="Q4:R4"/>
    <mergeCell ref="O4:P4"/>
    <mergeCell ref="M4:N4"/>
    <mergeCell ref="W4:X4"/>
    <mergeCell ref="AA4:AB4"/>
    <mergeCell ref="Y4:Z4"/>
    <mergeCell ref="U4:V4"/>
  </mergeCells>
  <printOptions/>
  <pageMargins left="0.43" right="0.1968503937007874" top="0.7480314960629921" bottom="0.7480314960629921" header="0.31496062992125984" footer="0.31496062992125984"/>
  <pageSetup fitToHeight="1" fitToWidth="1" horizontalDpi="600" verticalDpi="600" orientation="landscape" paperSize="9" scale="33" r:id="rId2"/>
  <headerFooter>
    <oddHeader>&amp;L&amp;G&amp;CIndicateurs EMS</oddHeader>
    <oddFooter>&amp;L&amp;A&amp;C&amp;P sur &amp;N&amp;R&amp;F</oddFooter>
  </headerFooter>
  <legacyDrawingHF r:id="rId1"/>
</worksheet>
</file>

<file path=xl/worksheets/sheet16.xml><?xml version="1.0" encoding="utf-8"?>
<worksheet xmlns="http://schemas.openxmlformats.org/spreadsheetml/2006/main" xmlns:r="http://schemas.openxmlformats.org/officeDocument/2006/relationships">
  <dimension ref="B2:M45"/>
  <sheetViews>
    <sheetView showGridLines="0" workbookViewId="0" topLeftCell="A1">
      <selection activeCell="A1" sqref="A1"/>
    </sheetView>
  </sheetViews>
  <sheetFormatPr defaultColWidth="9.140625" defaultRowHeight="15"/>
  <cols>
    <col min="1" max="1" width="1.7109375" style="54" customWidth="1"/>
    <col min="2" max="2" width="9.140625" style="54" customWidth="1"/>
    <col min="3" max="5" width="18.7109375" style="54" customWidth="1"/>
    <col min="6" max="6" width="18.57421875" style="54" customWidth="1"/>
    <col min="7" max="8" width="18.7109375" style="54" customWidth="1"/>
    <col min="9" max="9" width="9.140625" style="54" customWidth="1"/>
    <col min="10" max="10" width="16.28125" style="54" customWidth="1"/>
    <col min="11" max="11" width="20.57421875" style="54" customWidth="1"/>
    <col min="12" max="12" width="17.140625" style="54" customWidth="1"/>
    <col min="13" max="13" width="21.28125" style="54" customWidth="1"/>
    <col min="14" max="14" width="9.140625" style="54" customWidth="1"/>
    <col min="15" max="15" width="13.421875" style="54" bestFit="1" customWidth="1"/>
    <col min="16" max="16384" width="9.140625" style="54" customWidth="1"/>
  </cols>
  <sheetData>
    <row r="1" ht="9.75" customHeight="1"/>
    <row r="2" spans="2:8" ht="34.5" customHeight="1">
      <c r="B2" s="424" t="s">
        <v>227</v>
      </c>
      <c r="C2" s="424"/>
      <c r="D2" s="424"/>
      <c r="E2" s="424"/>
      <c r="F2" s="424"/>
      <c r="G2" s="424"/>
      <c r="H2" s="424"/>
    </row>
    <row r="3" spans="6:8" ht="15">
      <c r="F3"/>
      <c r="G3"/>
      <c r="H3"/>
    </row>
    <row r="4" spans="2:8" ht="63.75">
      <c r="B4" s="299" t="s">
        <v>50</v>
      </c>
      <c r="C4" s="302" t="s">
        <v>119</v>
      </c>
      <c r="D4" s="302" t="s">
        <v>123</v>
      </c>
      <c r="E4" s="343" t="s">
        <v>120</v>
      </c>
      <c r="F4" s="344" t="s">
        <v>197</v>
      </c>
      <c r="G4" s="302" t="s">
        <v>189</v>
      </c>
      <c r="H4" s="343" t="s">
        <v>188</v>
      </c>
    </row>
    <row r="5" spans="2:13" ht="12.75" customHeight="1">
      <c r="B5" s="169" t="s">
        <v>86</v>
      </c>
      <c r="C5" s="195">
        <v>100524.90310840908</v>
      </c>
      <c r="D5" s="359">
        <v>31588962</v>
      </c>
      <c r="E5" s="201">
        <v>3.182279402166145</v>
      </c>
      <c r="F5" s="195">
        <v>37789.52390393827</v>
      </c>
      <c r="G5" s="195">
        <v>30658490</v>
      </c>
      <c r="H5" s="201">
        <v>1.2325957313598377</v>
      </c>
      <c r="I5" s="272"/>
      <c r="J5" s="272"/>
      <c r="M5" s="272"/>
    </row>
    <row r="6" spans="2:13" ht="12.75" customHeight="1">
      <c r="B6" s="166" t="s">
        <v>87</v>
      </c>
      <c r="C6" s="291">
        <v>6670.946275268774</v>
      </c>
      <c r="D6" s="360">
        <v>2104777</v>
      </c>
      <c r="E6" s="220">
        <v>3.1694313816944852</v>
      </c>
      <c r="F6" s="291">
        <v>2554.853641689641</v>
      </c>
      <c r="G6" s="291">
        <v>2053760</v>
      </c>
      <c r="H6" s="220">
        <v>1.2439884123216154</v>
      </c>
      <c r="I6" s="272"/>
      <c r="J6" s="272"/>
      <c r="M6" s="272"/>
    </row>
    <row r="7" spans="2:13" ht="12.75" customHeight="1">
      <c r="B7" s="167" t="s">
        <v>88</v>
      </c>
      <c r="C7" s="292">
        <v>163.85899154208897</v>
      </c>
      <c r="D7" s="361">
        <v>60363</v>
      </c>
      <c r="E7" s="221">
        <v>2.7145601037405194</v>
      </c>
      <c r="F7" s="292">
        <v>61.47188651507342</v>
      </c>
      <c r="G7" s="292">
        <v>58501</v>
      </c>
      <c r="H7" s="221">
        <v>1.050783516778746</v>
      </c>
      <c r="I7" s="272"/>
      <c r="J7" s="272"/>
      <c r="M7" s="272"/>
    </row>
    <row r="8" spans="2:13" ht="12.75" customHeight="1">
      <c r="B8" s="167" t="s">
        <v>89</v>
      </c>
      <c r="C8" s="292">
        <v>921.5145325763393</v>
      </c>
      <c r="D8" s="361">
        <v>322278</v>
      </c>
      <c r="E8" s="221">
        <v>2.8593777191627705</v>
      </c>
      <c r="F8" s="292">
        <v>338.349654194724</v>
      </c>
      <c r="G8" s="292">
        <v>312308</v>
      </c>
      <c r="H8" s="221">
        <v>1.0833845248752</v>
      </c>
      <c r="I8" s="272"/>
      <c r="J8" s="272"/>
      <c r="M8" s="272"/>
    </row>
    <row r="9" spans="2:13" ht="12.75" customHeight="1">
      <c r="B9" s="167" t="s">
        <v>90</v>
      </c>
      <c r="C9" s="292">
        <v>14187.450833588662</v>
      </c>
      <c r="D9" s="361">
        <v>4652715</v>
      </c>
      <c r="E9" s="221">
        <v>3.0492843068162703</v>
      </c>
      <c r="F9" s="292">
        <v>5430.817654991703</v>
      </c>
      <c r="G9" s="292">
        <v>4578046</v>
      </c>
      <c r="H9" s="221">
        <v>1.1862741560464232</v>
      </c>
      <c r="I9" s="272"/>
      <c r="J9" s="272"/>
      <c r="M9" s="272"/>
    </row>
    <row r="10" spans="2:13" ht="12.75" customHeight="1">
      <c r="B10" s="167" t="s">
        <v>91</v>
      </c>
      <c r="C10" s="292">
        <v>3308.9089122734335</v>
      </c>
      <c r="D10" s="361">
        <v>1040953</v>
      </c>
      <c r="E10" s="221">
        <v>3.1787303675319</v>
      </c>
      <c r="F10" s="292">
        <v>1308.0449764972798</v>
      </c>
      <c r="G10" s="292">
        <v>1017622</v>
      </c>
      <c r="H10" s="221">
        <v>1.2853937675259377</v>
      </c>
      <c r="I10" s="272"/>
      <c r="J10" s="272"/>
      <c r="M10" s="272"/>
    </row>
    <row r="11" spans="2:13" ht="12.75" customHeight="1">
      <c r="B11" s="167" t="s">
        <v>92</v>
      </c>
      <c r="C11" s="292">
        <v>3068.3155056878</v>
      </c>
      <c r="D11" s="361">
        <v>1001824</v>
      </c>
      <c r="E11" s="221">
        <v>3.062729087831595</v>
      </c>
      <c r="F11" s="292">
        <v>1181.6876619243244</v>
      </c>
      <c r="G11" s="292">
        <v>981566</v>
      </c>
      <c r="H11" s="221">
        <v>1.203879985578478</v>
      </c>
      <c r="I11" s="272"/>
      <c r="J11" s="272"/>
      <c r="M11" s="272"/>
    </row>
    <row r="12" spans="2:13" ht="12.75" customHeight="1">
      <c r="B12" s="167" t="s">
        <v>93</v>
      </c>
      <c r="C12" s="292">
        <v>3259.586673342135</v>
      </c>
      <c r="D12" s="361">
        <v>933120</v>
      </c>
      <c r="E12" s="221">
        <v>3.4932127414932</v>
      </c>
      <c r="F12" s="292">
        <v>1174.2751845833309</v>
      </c>
      <c r="G12" s="292">
        <v>925233</v>
      </c>
      <c r="H12" s="221">
        <v>1.2691669931609995</v>
      </c>
      <c r="I12" s="272"/>
      <c r="J12" s="272"/>
      <c r="M12" s="272"/>
    </row>
    <row r="13" spans="2:13" ht="12.75" customHeight="1">
      <c r="B13" s="167" t="s">
        <v>94</v>
      </c>
      <c r="C13" s="292">
        <v>4280.228710018111</v>
      </c>
      <c r="D13" s="361">
        <v>1429172</v>
      </c>
      <c r="E13" s="221">
        <v>2.994901040615203</v>
      </c>
      <c r="F13" s="292">
        <v>1718.5895485956537</v>
      </c>
      <c r="G13" s="292">
        <v>1408168</v>
      </c>
      <c r="H13" s="221">
        <v>1.2204435469316541</v>
      </c>
      <c r="I13" s="272"/>
      <c r="J13" s="272"/>
      <c r="M13" s="272"/>
    </row>
    <row r="14" spans="2:13" ht="12.75" customHeight="1">
      <c r="B14" s="167" t="s">
        <v>95</v>
      </c>
      <c r="C14" s="292">
        <v>486.3429487179493</v>
      </c>
      <c r="D14" s="361">
        <v>197439</v>
      </c>
      <c r="E14" s="221">
        <v>2.4632567462251598</v>
      </c>
      <c r="F14" s="292">
        <v>130.77564102564105</v>
      </c>
      <c r="G14" s="292">
        <v>191952</v>
      </c>
      <c r="H14" s="221">
        <v>0.6812934537053067</v>
      </c>
      <c r="I14" s="272"/>
      <c r="J14" s="272"/>
      <c r="M14" s="272"/>
    </row>
    <row r="15" spans="2:13" ht="12.75" customHeight="1">
      <c r="B15" s="167" t="s">
        <v>96</v>
      </c>
      <c r="C15" s="292">
        <v>2481.835860954703</v>
      </c>
      <c r="D15" s="361">
        <v>799265</v>
      </c>
      <c r="E15" s="221">
        <v>3.105147680624953</v>
      </c>
      <c r="F15" s="292">
        <v>972.0581862712479</v>
      </c>
      <c r="G15" s="292">
        <v>785831</v>
      </c>
      <c r="H15" s="221">
        <v>1.236981216408169</v>
      </c>
      <c r="I15" s="272"/>
      <c r="J15" s="272"/>
      <c r="M15" s="272"/>
    </row>
    <row r="16" spans="2:13" ht="12.75" customHeight="1">
      <c r="B16" s="167" t="s">
        <v>97</v>
      </c>
      <c r="C16" s="292">
        <v>809.7920250412541</v>
      </c>
      <c r="D16" s="361">
        <v>264709</v>
      </c>
      <c r="E16" s="221">
        <v>3.0591782865004746</v>
      </c>
      <c r="F16" s="292">
        <v>452.65523861777274</v>
      </c>
      <c r="G16" s="292">
        <v>262027</v>
      </c>
      <c r="H16" s="221">
        <v>1.7275137242260252</v>
      </c>
      <c r="I16" s="272"/>
      <c r="J16" s="272"/>
      <c r="M16" s="272"/>
    </row>
    <row r="17" spans="2:13" ht="12.75" customHeight="1">
      <c r="B17" s="167" t="s">
        <v>98</v>
      </c>
      <c r="C17" s="292">
        <v>5257.924900911764</v>
      </c>
      <c r="D17" s="361">
        <v>1681013</v>
      </c>
      <c r="E17" s="221">
        <v>3.1278311951851436</v>
      </c>
      <c r="F17" s="292">
        <v>1936.6687420456242</v>
      </c>
      <c r="G17" s="292">
        <v>1654426</v>
      </c>
      <c r="H17" s="221">
        <v>1.170598589508158</v>
      </c>
      <c r="I17" s="272"/>
      <c r="J17" s="272"/>
      <c r="M17" s="272"/>
    </row>
    <row r="18" spans="2:13" ht="12.75" customHeight="1">
      <c r="B18" s="167" t="s">
        <v>99</v>
      </c>
      <c r="C18" s="292">
        <v>2306.4850558714393</v>
      </c>
      <c r="D18" s="361">
        <v>721040</v>
      </c>
      <c r="E18" s="221">
        <v>3.198830932918339</v>
      </c>
      <c r="F18" s="292">
        <v>875.222268784063</v>
      </c>
      <c r="G18" s="292">
        <v>705929</v>
      </c>
      <c r="H18" s="221">
        <v>1.2398162829180597</v>
      </c>
      <c r="I18" s="272"/>
      <c r="J18" s="272"/>
      <c r="M18" s="272"/>
    </row>
    <row r="19" spans="2:13" ht="12.75" customHeight="1">
      <c r="B19" s="167" t="s">
        <v>100</v>
      </c>
      <c r="C19" s="292">
        <v>479.490000331965</v>
      </c>
      <c r="D19" s="361">
        <v>162603</v>
      </c>
      <c r="E19" s="221">
        <v>2.948838584355547</v>
      </c>
      <c r="F19" s="292">
        <v>160.78776888536424</v>
      </c>
      <c r="G19" s="292">
        <v>160947</v>
      </c>
      <c r="H19" s="221">
        <v>0.9990106611826517</v>
      </c>
      <c r="I19" s="272"/>
      <c r="J19" s="272"/>
      <c r="M19" s="272"/>
    </row>
    <row r="20" spans="2:13" ht="12.75" customHeight="1">
      <c r="B20" s="167" t="s">
        <v>101</v>
      </c>
      <c r="C20" s="292">
        <v>507.6059482026928</v>
      </c>
      <c r="D20" s="361">
        <v>139762</v>
      </c>
      <c r="E20" s="221">
        <v>3.631931055671018</v>
      </c>
      <c r="F20" s="292">
        <v>137.78563782300748</v>
      </c>
      <c r="G20" s="292">
        <v>137991</v>
      </c>
      <c r="H20" s="221">
        <v>0.9985117712242645</v>
      </c>
      <c r="I20" s="272"/>
      <c r="J20" s="272"/>
      <c r="M20" s="272"/>
    </row>
    <row r="21" spans="2:13" ht="12.75" customHeight="1">
      <c r="B21" s="167" t="s">
        <v>102</v>
      </c>
      <c r="C21" s="292">
        <v>5620.961526367579</v>
      </c>
      <c r="D21" s="361">
        <v>1994158</v>
      </c>
      <c r="E21" s="221">
        <v>2.818714227442148</v>
      </c>
      <c r="F21" s="292">
        <v>1919.588662816763</v>
      </c>
      <c r="G21" s="292">
        <v>1929817</v>
      </c>
      <c r="H21" s="221">
        <v>0.9946998408744264</v>
      </c>
      <c r="I21" s="272"/>
      <c r="J21" s="272"/>
      <c r="M21" s="272"/>
    </row>
    <row r="22" spans="2:13" ht="12.75" customHeight="1">
      <c r="B22" s="167" t="s">
        <v>103</v>
      </c>
      <c r="C22" s="292">
        <v>1258.4264795848428</v>
      </c>
      <c r="D22" s="361">
        <v>478939</v>
      </c>
      <c r="E22" s="221">
        <v>2.627529768059905</v>
      </c>
      <c r="F22" s="292">
        <v>477.49200613547936</v>
      </c>
      <c r="G22" s="292">
        <v>450330</v>
      </c>
      <c r="H22" s="221">
        <v>1.0603157820608873</v>
      </c>
      <c r="I22" s="272"/>
      <c r="J22" s="272"/>
      <c r="M22" s="272"/>
    </row>
    <row r="23" spans="2:13" ht="12.75" customHeight="1">
      <c r="B23" s="167" t="s">
        <v>104</v>
      </c>
      <c r="C23" s="292">
        <v>3015.9114738286066</v>
      </c>
      <c r="D23" s="361">
        <v>912533</v>
      </c>
      <c r="E23" s="221">
        <v>3.3049889415819558</v>
      </c>
      <c r="F23" s="292">
        <v>1130.2725376094131</v>
      </c>
      <c r="G23" s="292">
        <v>897814</v>
      </c>
      <c r="H23" s="221">
        <v>1.2589161425522581</v>
      </c>
      <c r="I23" s="272"/>
      <c r="J23" s="272"/>
      <c r="M23" s="272"/>
    </row>
    <row r="24" spans="2:13" ht="12.75" customHeight="1">
      <c r="B24" s="167" t="s">
        <v>105</v>
      </c>
      <c r="C24" s="292">
        <v>1965.7477481791348</v>
      </c>
      <c r="D24" s="361">
        <v>611181</v>
      </c>
      <c r="E24" s="221">
        <v>3.216310304441949</v>
      </c>
      <c r="F24" s="292">
        <v>642.6242869261694</v>
      </c>
      <c r="G24" s="292">
        <v>595206</v>
      </c>
      <c r="H24" s="221">
        <v>1.079667017681558</v>
      </c>
      <c r="I24" s="272"/>
      <c r="J24" s="272"/>
      <c r="M24" s="272"/>
    </row>
    <row r="25" spans="2:13" ht="12.75" customHeight="1">
      <c r="B25" s="167" t="s">
        <v>106</v>
      </c>
      <c r="C25" s="292">
        <v>2950.9899562588375</v>
      </c>
      <c r="D25" s="361">
        <v>990791</v>
      </c>
      <c r="E25" s="221">
        <v>2.978418209550589</v>
      </c>
      <c r="F25" s="292">
        <v>1070.4094718023823</v>
      </c>
      <c r="G25" s="292">
        <v>969258</v>
      </c>
      <c r="H25" s="221">
        <v>1.1043596976268262</v>
      </c>
      <c r="I25" s="272"/>
      <c r="J25" s="272"/>
      <c r="M25" s="272"/>
    </row>
    <row r="26" spans="2:13" ht="12.75" customHeight="1">
      <c r="B26" s="167" t="s">
        <v>107</v>
      </c>
      <c r="C26" s="292">
        <v>5501.559432234483</v>
      </c>
      <c r="D26" s="361">
        <v>1486381</v>
      </c>
      <c r="E26" s="221">
        <v>3.7013117311338637</v>
      </c>
      <c r="F26" s="292">
        <v>2705.0181089743696</v>
      </c>
      <c r="G26" s="292">
        <v>1467558</v>
      </c>
      <c r="H26" s="221">
        <v>1.8432103596412337</v>
      </c>
      <c r="I26" s="272"/>
      <c r="J26" s="272"/>
      <c r="M26" s="272"/>
    </row>
    <row r="27" spans="2:13" ht="12.75" customHeight="1">
      <c r="B27" s="167" t="s">
        <v>108</v>
      </c>
      <c r="C27" s="292">
        <v>514.3222462588711</v>
      </c>
      <c r="D27" s="361">
        <v>188127</v>
      </c>
      <c r="E27" s="221">
        <v>2.733909785723852</v>
      </c>
      <c r="F27" s="292">
        <v>172.80214098615394</v>
      </c>
      <c r="G27" s="292">
        <v>183343</v>
      </c>
      <c r="H27" s="221">
        <v>0.9425074368050809</v>
      </c>
      <c r="I27" s="272"/>
      <c r="J27" s="272"/>
      <c r="M27" s="272"/>
    </row>
    <row r="28" spans="2:13" ht="12.75" customHeight="1">
      <c r="B28" s="167" t="s">
        <v>109</v>
      </c>
      <c r="C28" s="292">
        <v>8235.601231349727</v>
      </c>
      <c r="D28" s="361">
        <v>2356385</v>
      </c>
      <c r="E28" s="221">
        <v>3.495015131801351</v>
      </c>
      <c r="F28" s="292">
        <v>2090.6837376524045</v>
      </c>
      <c r="G28" s="292">
        <v>2313761</v>
      </c>
      <c r="H28" s="221">
        <v>0.9035867307178245</v>
      </c>
      <c r="I28" s="272"/>
      <c r="J28" s="272"/>
      <c r="M28" s="272"/>
    </row>
    <row r="29" spans="2:13" ht="12.75" customHeight="1">
      <c r="B29" s="170" t="s">
        <v>110</v>
      </c>
      <c r="C29" s="199">
        <v>3529.2391405067497</v>
      </c>
      <c r="D29" s="362">
        <v>1112866</v>
      </c>
      <c r="E29" s="204">
        <v>3.171306465025214</v>
      </c>
      <c r="F29" s="199">
        <v>1166.4799424316084</v>
      </c>
      <c r="G29" s="199">
        <v>1098860</v>
      </c>
      <c r="H29" s="204">
        <v>1.061536449075959</v>
      </c>
      <c r="I29" s="272"/>
      <c r="J29" s="272"/>
      <c r="M29" s="272"/>
    </row>
    <row r="30" spans="2:13" ht="12.75" customHeight="1">
      <c r="B30" s="167" t="s">
        <v>111</v>
      </c>
      <c r="C30" s="292">
        <v>1153.4979734192027</v>
      </c>
      <c r="D30" s="361">
        <v>391359</v>
      </c>
      <c r="E30" s="221">
        <v>2.9474164984559</v>
      </c>
      <c r="F30" s="292">
        <v>412.33546287463105</v>
      </c>
      <c r="G30" s="292">
        <v>372576</v>
      </c>
      <c r="H30" s="221">
        <v>1.1067150403531925</v>
      </c>
      <c r="I30" s="272"/>
      <c r="J30" s="272"/>
      <c r="M30" s="272"/>
    </row>
    <row r="31" spans="2:13" ht="12.75" customHeight="1">
      <c r="B31" s="168" t="s">
        <v>112</v>
      </c>
      <c r="C31" s="293">
        <v>18588.35872609191</v>
      </c>
      <c r="D31" s="363">
        <v>5555209</v>
      </c>
      <c r="E31" s="222">
        <v>3.346113301244275</v>
      </c>
      <c r="F31" s="293">
        <v>7567.77385328444</v>
      </c>
      <c r="G31" s="293">
        <v>5145660</v>
      </c>
      <c r="H31" s="222">
        <v>1.4707100456082292</v>
      </c>
      <c r="I31" s="272"/>
      <c r="J31" s="272"/>
      <c r="M31" s="272"/>
    </row>
    <row r="32" ht="5.25" customHeight="1">
      <c r="J32" s="272"/>
    </row>
    <row r="33" spans="2:8" ht="12.75" customHeight="1">
      <c r="B33" s="21" t="s">
        <v>113</v>
      </c>
      <c r="C33" s="21"/>
      <c r="D33" s="21"/>
      <c r="E33" s="21"/>
      <c r="F33" s="21"/>
      <c r="G33" s="21"/>
      <c r="H33" s="19"/>
    </row>
    <row r="34" spans="2:8" ht="5.25" customHeight="1">
      <c r="B34" s="56"/>
      <c r="C34" s="56"/>
      <c r="D34" s="56"/>
      <c r="E34" s="56"/>
      <c r="F34" s="56"/>
      <c r="G34" s="56"/>
      <c r="H34" s="19"/>
    </row>
    <row r="35" spans="2:8" ht="12.75" customHeight="1">
      <c r="B35" s="154" t="s">
        <v>228</v>
      </c>
      <c r="C35" s="154"/>
      <c r="D35" s="154"/>
      <c r="E35" s="154"/>
      <c r="F35" s="154"/>
      <c r="G35" s="154"/>
      <c r="H35" s="19"/>
    </row>
    <row r="36" spans="2:8" ht="5.25" customHeight="1">
      <c r="B36" s="56"/>
      <c r="C36" s="56"/>
      <c r="D36" s="56"/>
      <c r="E36" s="56"/>
      <c r="F36" s="56"/>
      <c r="G36" s="56"/>
      <c r="H36" s="19"/>
    </row>
    <row r="37" spans="2:8" ht="12.75" customHeight="1">
      <c r="B37" s="56" t="s">
        <v>53</v>
      </c>
      <c r="C37" s="56"/>
      <c r="D37" s="56"/>
      <c r="E37" s="56"/>
      <c r="F37" s="56"/>
      <c r="G37" s="56"/>
      <c r="H37" s="19"/>
    </row>
    <row r="38" spans="2:8" ht="5.25" customHeight="1">
      <c r="B38" s="56"/>
      <c r="C38" s="56"/>
      <c r="D38" s="56"/>
      <c r="E38" s="56"/>
      <c r="F38" s="56"/>
      <c r="G38" s="56"/>
      <c r="H38" s="19"/>
    </row>
    <row r="39" spans="2:8" ht="12.75" customHeight="1">
      <c r="B39" s="20" t="s">
        <v>121</v>
      </c>
      <c r="C39" s="20"/>
      <c r="D39" s="20"/>
      <c r="E39" s="20"/>
      <c r="F39" s="20"/>
      <c r="G39" s="20"/>
      <c r="H39" s="20"/>
    </row>
    <row r="40" spans="2:8" ht="12.75" customHeight="1">
      <c r="B40" s="20" t="s">
        <v>122</v>
      </c>
      <c r="C40" s="20"/>
      <c r="D40" s="20"/>
      <c r="E40" s="20"/>
      <c r="F40" s="20"/>
      <c r="G40" s="20"/>
      <c r="H40" s="20"/>
    </row>
    <row r="41" spans="2:9" ht="39" customHeight="1">
      <c r="B41" s="425" t="s">
        <v>229</v>
      </c>
      <c r="C41" s="425"/>
      <c r="D41" s="425"/>
      <c r="E41" s="425"/>
      <c r="F41" s="425"/>
      <c r="G41" s="425"/>
      <c r="H41" s="425"/>
      <c r="I41" s="425"/>
    </row>
    <row r="42" spans="2:8" ht="12.75" customHeight="1">
      <c r="B42" s="19" t="s">
        <v>190</v>
      </c>
      <c r="C42" s="20"/>
      <c r="D42" s="20"/>
      <c r="E42" s="20"/>
      <c r="F42" s="20"/>
      <c r="G42" s="20"/>
      <c r="H42" s="20"/>
    </row>
    <row r="43" spans="2:8" ht="12.75" customHeight="1">
      <c r="B43" s="20"/>
      <c r="C43" s="20"/>
      <c r="D43" s="20"/>
      <c r="E43" s="20"/>
      <c r="F43" s="20"/>
      <c r="G43" s="20"/>
      <c r="H43" s="20"/>
    </row>
    <row r="44" spans="2:8" ht="5.25" customHeight="1">
      <c r="B44" s="56"/>
      <c r="C44" s="56"/>
      <c r="D44" s="56"/>
      <c r="E44" s="56"/>
      <c r="F44" s="56"/>
      <c r="G44" s="56"/>
      <c r="H44" s="19"/>
    </row>
    <row r="45" spans="2:8" ht="12.75" customHeight="1">
      <c r="B45" s="56" t="s">
        <v>52</v>
      </c>
      <c r="C45" s="56"/>
      <c r="D45" s="56"/>
      <c r="E45" s="56"/>
      <c r="F45" s="56"/>
      <c r="G45" s="56"/>
      <c r="H45" s="19"/>
    </row>
  </sheetData>
  <sheetProtection/>
  <mergeCells count="2">
    <mergeCell ref="B2:H2"/>
    <mergeCell ref="B41:I41"/>
  </mergeCells>
  <printOptions/>
  <pageMargins left="0.43" right="0.1968503937007874" top="0.7480314960629921" bottom="0.7480314960629921" header="0.31496062992125984" footer="0.31496062992125984"/>
  <pageSetup horizontalDpi="600" verticalDpi="600" orientation="landscape" paperSize="9" scale="80" r:id="rId2"/>
  <headerFooter>
    <oddHeader>&amp;L&amp;G&amp;CIndicateurs EMS</oddHeader>
    <oddFooter>&amp;L&amp;A&amp;C&amp;P sur &amp;N&amp;R&amp;F</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B2:U28"/>
  <sheetViews>
    <sheetView showGridLines="0" workbookViewId="0" topLeftCell="A1">
      <selection activeCell="A1" sqref="A1"/>
    </sheetView>
  </sheetViews>
  <sheetFormatPr defaultColWidth="9.140625" defaultRowHeight="15"/>
  <cols>
    <col min="1" max="1" width="1.7109375" style="18" customWidth="1"/>
    <col min="2" max="2" width="23.00390625" style="18" customWidth="1"/>
    <col min="3" max="21" width="11.57421875" style="18" customWidth="1"/>
    <col min="22" max="16384" width="9.140625" style="18" customWidth="1"/>
  </cols>
  <sheetData>
    <row r="1" ht="9.75" customHeight="1"/>
    <row r="2" spans="2:11" ht="18">
      <c r="B2" s="26" t="s">
        <v>65</v>
      </c>
      <c r="K2" s="31"/>
    </row>
    <row r="4" spans="2:21" ht="15.75" customHeight="1">
      <c r="B4" s="28" t="s">
        <v>66</v>
      </c>
      <c r="C4" s="28">
        <v>2003</v>
      </c>
      <c r="D4" s="28">
        <v>2004</v>
      </c>
      <c r="E4" s="28">
        <v>2005</v>
      </c>
      <c r="F4" s="28">
        <v>2006</v>
      </c>
      <c r="G4" s="28">
        <v>2007</v>
      </c>
      <c r="H4" s="28">
        <v>2008</v>
      </c>
      <c r="I4" s="28">
        <v>2009</v>
      </c>
      <c r="J4" s="28">
        <v>2010</v>
      </c>
      <c r="K4" s="28">
        <v>2011</v>
      </c>
      <c r="L4" s="28">
        <v>2012</v>
      </c>
      <c r="M4" s="28">
        <v>2013</v>
      </c>
      <c r="N4" s="28">
        <v>2014</v>
      </c>
      <c r="O4" s="28">
        <v>2015</v>
      </c>
      <c r="P4" s="28">
        <v>2016</v>
      </c>
      <c r="Q4" s="28">
        <v>2017</v>
      </c>
      <c r="R4" s="28">
        <v>2018</v>
      </c>
      <c r="S4" s="28">
        <v>2019</v>
      </c>
      <c r="T4" s="28">
        <v>2020</v>
      </c>
      <c r="U4" s="28">
        <v>2021</v>
      </c>
    </row>
    <row r="5" spans="2:21" ht="15.75" customHeight="1">
      <c r="B5" s="158" t="s">
        <v>76</v>
      </c>
      <c r="C5" s="37">
        <v>66.26</v>
      </c>
      <c r="D5" s="37">
        <v>64.57</v>
      </c>
      <c r="E5" s="37">
        <v>67.48</v>
      </c>
      <c r="F5" s="37">
        <v>71.34</v>
      </c>
      <c r="G5" s="37">
        <v>74.04</v>
      </c>
      <c r="H5" s="37">
        <v>77.43</v>
      </c>
      <c r="I5" s="37">
        <v>76.13</v>
      </c>
      <c r="J5" s="37">
        <v>75.37</v>
      </c>
      <c r="K5" s="37">
        <v>81.09</v>
      </c>
      <c r="L5" s="151">
        <v>84.89</v>
      </c>
      <c r="M5" s="151">
        <v>84.79</v>
      </c>
      <c r="N5" s="151">
        <v>81.78</v>
      </c>
      <c r="O5" s="151">
        <v>87.55</v>
      </c>
      <c r="P5" s="151">
        <v>87.24318706229433</v>
      </c>
      <c r="Q5" s="151">
        <v>87.69742840496215</v>
      </c>
      <c r="R5" s="151">
        <v>87.55</v>
      </c>
      <c r="S5" s="151">
        <v>89.05271334728715</v>
      </c>
      <c r="T5" s="151">
        <v>91.02137260420382</v>
      </c>
      <c r="U5" s="151">
        <v>97.08221401937422</v>
      </c>
    </row>
    <row r="6" spans="2:21" ht="15.75" customHeight="1">
      <c r="B6" s="159" t="s">
        <v>198</v>
      </c>
      <c r="C6" s="38">
        <v>10.47</v>
      </c>
      <c r="D6" s="38">
        <v>9.79</v>
      </c>
      <c r="E6" s="38">
        <v>12.27</v>
      </c>
      <c r="F6" s="38">
        <v>13.63</v>
      </c>
      <c r="G6" s="38">
        <v>13.15</v>
      </c>
      <c r="H6" s="38">
        <v>15.7</v>
      </c>
      <c r="I6" s="38">
        <v>14.66</v>
      </c>
      <c r="J6" s="38">
        <v>8.76</v>
      </c>
      <c r="K6" s="38">
        <v>8.92</v>
      </c>
      <c r="L6" s="152">
        <v>9.79</v>
      </c>
      <c r="M6" s="152">
        <v>10.58</v>
      </c>
      <c r="N6" s="152">
        <v>10.06</v>
      </c>
      <c r="O6" s="152">
        <v>10.08</v>
      </c>
      <c r="P6" s="152">
        <v>9.95722576421955</v>
      </c>
      <c r="Q6" s="152">
        <v>10.138003765515565</v>
      </c>
      <c r="R6" s="152">
        <v>10.44</v>
      </c>
      <c r="S6" s="152">
        <v>11.004674303216655</v>
      </c>
      <c r="T6" s="152">
        <v>11.034425272223567</v>
      </c>
      <c r="U6" s="152">
        <v>11.462451725706838</v>
      </c>
    </row>
    <row r="7" spans="2:21" ht="15.75" customHeight="1">
      <c r="B7" s="159" t="s">
        <v>37</v>
      </c>
      <c r="C7" s="38">
        <v>22.26</v>
      </c>
      <c r="D7" s="38">
        <v>22.19</v>
      </c>
      <c r="E7" s="38">
        <v>22.26</v>
      </c>
      <c r="F7" s="38">
        <v>23.67</v>
      </c>
      <c r="G7" s="38">
        <v>20.54</v>
      </c>
      <c r="H7" s="38">
        <v>19.11</v>
      </c>
      <c r="I7" s="38">
        <v>19.72</v>
      </c>
      <c r="J7" s="38">
        <v>26.71</v>
      </c>
      <c r="K7" s="38">
        <v>30.17</v>
      </c>
      <c r="L7" s="152">
        <v>38.8</v>
      </c>
      <c r="M7" s="152">
        <v>37.45</v>
      </c>
      <c r="N7" s="152">
        <v>39.97</v>
      </c>
      <c r="O7" s="152">
        <v>40.22</v>
      </c>
      <c r="P7" s="152">
        <v>39.73708808364494</v>
      </c>
      <c r="Q7" s="152">
        <v>44.927801131064975</v>
      </c>
      <c r="R7" s="152">
        <v>46.74</v>
      </c>
      <c r="S7" s="152">
        <v>46.86817238399444</v>
      </c>
      <c r="T7" s="152">
        <v>46.742312680917635</v>
      </c>
      <c r="U7" s="152">
        <v>50.69043879619768</v>
      </c>
    </row>
    <row r="8" spans="2:21" ht="15.75" customHeight="1">
      <c r="B8" s="159" t="s">
        <v>36</v>
      </c>
      <c r="C8" s="38">
        <v>83.15</v>
      </c>
      <c r="D8" s="38">
        <v>96.69</v>
      </c>
      <c r="E8" s="38">
        <v>104.09</v>
      </c>
      <c r="F8" s="38">
        <v>108.6</v>
      </c>
      <c r="G8" s="38">
        <v>113.75</v>
      </c>
      <c r="H8" s="38">
        <v>116.98</v>
      </c>
      <c r="I8" s="38">
        <v>121.79</v>
      </c>
      <c r="J8" s="38">
        <v>121.45</v>
      </c>
      <c r="K8" s="38">
        <v>128.53</v>
      </c>
      <c r="L8" s="152">
        <v>118.95</v>
      </c>
      <c r="M8" s="152">
        <v>121</v>
      </c>
      <c r="N8" s="152">
        <v>119.79</v>
      </c>
      <c r="O8" s="152">
        <v>120.74</v>
      </c>
      <c r="P8" s="152">
        <v>121.17900741489923</v>
      </c>
      <c r="Q8" s="152">
        <v>124.2282419843208</v>
      </c>
      <c r="R8" s="152">
        <v>124.82</v>
      </c>
      <c r="S8" s="152">
        <v>127.88472688879519</v>
      </c>
      <c r="T8" s="152">
        <v>131.51920222616698</v>
      </c>
      <c r="U8" s="152">
        <v>132.90314399513807</v>
      </c>
    </row>
    <row r="9" spans="2:21" ht="15.75" customHeight="1">
      <c r="B9" s="160" t="s">
        <v>38</v>
      </c>
      <c r="C9" s="39">
        <v>2.56</v>
      </c>
      <c r="D9" s="39">
        <v>2.28</v>
      </c>
      <c r="E9" s="39">
        <v>2.3</v>
      </c>
      <c r="F9" s="39">
        <v>2.42</v>
      </c>
      <c r="G9" s="39">
        <v>2.26</v>
      </c>
      <c r="H9" s="39">
        <v>2.39</v>
      </c>
      <c r="I9" s="39">
        <v>2.28</v>
      </c>
      <c r="J9" s="39">
        <v>2.34</v>
      </c>
      <c r="K9" s="39">
        <v>2.16</v>
      </c>
      <c r="L9" s="153">
        <v>1.98</v>
      </c>
      <c r="M9" s="153">
        <v>2.01</v>
      </c>
      <c r="N9" s="153">
        <v>2.04</v>
      </c>
      <c r="O9" s="153">
        <v>2.13</v>
      </c>
      <c r="P9" s="153">
        <v>2.14</v>
      </c>
      <c r="Q9" s="153">
        <v>2.421230602038373</v>
      </c>
      <c r="R9" s="153">
        <v>2.11</v>
      </c>
      <c r="S9" s="153">
        <v>2.1550082632627094</v>
      </c>
      <c r="T9" s="153">
        <v>2.275846716691714</v>
      </c>
      <c r="U9" s="153">
        <v>2.186873389007354</v>
      </c>
    </row>
    <row r="10" spans="2:21" ht="15.75" customHeight="1">
      <c r="B10" s="161" t="s">
        <v>9</v>
      </c>
      <c r="C10" s="32">
        <v>184.7</v>
      </c>
      <c r="D10" s="32">
        <v>195.52</v>
      </c>
      <c r="E10" s="32">
        <v>208.7</v>
      </c>
      <c r="F10" s="32">
        <v>219.66</v>
      </c>
      <c r="G10" s="32">
        <v>223.74</v>
      </c>
      <c r="H10" s="32">
        <v>231.61</v>
      </c>
      <c r="I10" s="32">
        <v>234.58</v>
      </c>
      <c r="J10" s="32">
        <v>234.63</v>
      </c>
      <c r="K10" s="32">
        <v>250.87</v>
      </c>
      <c r="L10" s="32">
        <v>254.40999999999997</v>
      </c>
      <c r="M10" s="32">
        <v>255.83</v>
      </c>
      <c r="N10" s="32">
        <v>253.64</v>
      </c>
      <c r="O10" s="32">
        <v>260.72</v>
      </c>
      <c r="P10" s="32">
        <v>260.26</v>
      </c>
      <c r="Q10" s="32">
        <v>269.41270588790184</v>
      </c>
      <c r="R10" s="32">
        <v>271.66</v>
      </c>
      <c r="S10" s="32">
        <v>276.96529518655615</v>
      </c>
      <c r="T10" s="32">
        <v>282.5931595002037</v>
      </c>
      <c r="U10" s="32">
        <v>294.3251219254242</v>
      </c>
    </row>
    <row r="11" spans="2:15" ht="5.25" customHeight="1">
      <c r="B11" s="155"/>
      <c r="C11" s="156"/>
      <c r="D11" s="156"/>
      <c r="E11" s="156"/>
      <c r="F11" s="156"/>
      <c r="G11" s="156"/>
      <c r="H11" s="156"/>
      <c r="I11" s="156"/>
      <c r="J11" s="156"/>
      <c r="K11" s="156"/>
      <c r="L11" s="156"/>
      <c r="M11" s="27"/>
      <c r="N11" s="27"/>
      <c r="O11" s="27"/>
    </row>
    <row r="12" spans="2:17" ht="12.75" customHeight="1">
      <c r="B12" s="21" t="s">
        <v>60</v>
      </c>
      <c r="C12" s="156"/>
      <c r="D12" s="156"/>
      <c r="E12" s="156"/>
      <c r="F12" s="156"/>
      <c r="G12" s="156"/>
      <c r="H12" s="156"/>
      <c r="I12" s="156"/>
      <c r="J12" s="156"/>
      <c r="K12" s="156"/>
      <c r="L12" s="156"/>
      <c r="M12" s="27"/>
      <c r="N12" s="27"/>
      <c r="O12" s="27"/>
      <c r="P12" s="284"/>
      <c r="Q12" s="284"/>
    </row>
    <row r="13" spans="2:15" ht="5.25" customHeight="1">
      <c r="B13" s="23"/>
      <c r="C13" s="156"/>
      <c r="D13" s="156"/>
      <c r="E13" s="156"/>
      <c r="F13" s="156"/>
      <c r="G13" s="156"/>
      <c r="H13" s="156"/>
      <c r="I13" s="156"/>
      <c r="J13" s="156"/>
      <c r="K13" s="156"/>
      <c r="L13" s="156"/>
      <c r="M13" s="27"/>
      <c r="N13" s="27"/>
      <c r="O13" s="27"/>
    </row>
    <row r="14" spans="2:17" ht="12.75" customHeight="1">
      <c r="B14" s="154" t="s">
        <v>222</v>
      </c>
      <c r="C14" s="156"/>
      <c r="D14" s="156"/>
      <c r="E14" s="156"/>
      <c r="F14" s="156"/>
      <c r="G14" s="156"/>
      <c r="H14" s="156"/>
      <c r="I14" s="156"/>
      <c r="J14" s="156"/>
      <c r="K14" s="156"/>
      <c r="L14" s="282"/>
      <c r="M14" s="282"/>
      <c r="N14" s="282"/>
      <c r="O14" s="282"/>
      <c r="P14" s="282"/>
      <c r="Q14" s="282"/>
    </row>
    <row r="15" spans="2:17" s="25" customFormat="1" ht="5.25" customHeight="1">
      <c r="B15" s="23"/>
      <c r="D15" s="29"/>
      <c r="E15" s="29"/>
      <c r="Q15" s="18"/>
    </row>
    <row r="16" spans="2:17" s="25" customFormat="1" ht="12.75" customHeight="1">
      <c r="B16" s="23" t="s">
        <v>53</v>
      </c>
      <c r="D16" s="29"/>
      <c r="E16" s="29"/>
      <c r="Q16" s="18"/>
    </row>
    <row r="17" spans="2:17" s="25" customFormat="1" ht="5.25" customHeight="1">
      <c r="B17" s="23"/>
      <c r="D17" s="29"/>
      <c r="E17" s="29"/>
      <c r="Q17" s="18"/>
    </row>
    <row r="18" spans="2:17" s="25" customFormat="1" ht="27" customHeight="1">
      <c r="B18" s="426" t="s">
        <v>184</v>
      </c>
      <c r="C18" s="426"/>
      <c r="D18" s="426"/>
      <c r="E18" s="426"/>
      <c r="F18" s="426"/>
      <c r="G18" s="426"/>
      <c r="H18" s="426"/>
      <c r="I18" s="426"/>
      <c r="J18" s="426"/>
      <c r="K18" s="426"/>
      <c r="L18" s="426"/>
      <c r="Q18" s="18"/>
    </row>
    <row r="19" spans="2:17" s="25" customFormat="1" ht="12.75" customHeight="1">
      <c r="B19" s="23" t="s">
        <v>59</v>
      </c>
      <c r="D19" s="29"/>
      <c r="E19" s="29"/>
      <c r="Q19" s="18"/>
    </row>
    <row r="20" spans="2:17" s="25" customFormat="1" ht="5.25" customHeight="1">
      <c r="B20" s="23"/>
      <c r="D20" s="29"/>
      <c r="E20" s="29"/>
      <c r="Q20" s="18"/>
    </row>
    <row r="21" spans="2:17" s="25" customFormat="1" ht="12.75" customHeight="1">
      <c r="B21" s="23" t="s">
        <v>4</v>
      </c>
      <c r="C21" s="30"/>
      <c r="D21" s="30"/>
      <c r="E21" s="30"/>
      <c r="F21" s="30"/>
      <c r="G21" s="30"/>
      <c r="H21" s="30"/>
      <c r="Q21" s="18"/>
    </row>
    <row r="22" ht="12.75">
      <c r="Q22" s="25"/>
    </row>
    <row r="23" ht="12.75">
      <c r="Q23" s="25"/>
    </row>
    <row r="24" ht="12.75">
      <c r="Q24" s="25"/>
    </row>
    <row r="25" ht="12.75">
      <c r="Q25" s="25"/>
    </row>
    <row r="26" ht="12.75">
      <c r="Q26" s="25"/>
    </row>
    <row r="27" ht="12.75">
      <c r="Q27" s="25"/>
    </row>
    <row r="28" ht="12.75">
      <c r="Q28" s="25"/>
    </row>
  </sheetData>
  <sheetProtection/>
  <mergeCells count="1">
    <mergeCell ref="B18:L18"/>
  </mergeCells>
  <printOptions/>
  <pageMargins left="0.43" right="0.1968503937007874" top="0.7480314960629921" bottom="0.7480314960629921" header="0.31496062992125984" footer="0.31496062992125984"/>
  <pageSetup fitToHeight="1" fitToWidth="1" horizontalDpi="600" verticalDpi="600" orientation="landscape" paperSize="9" scale="67" r:id="rId2"/>
  <headerFooter>
    <oddHeader>&amp;L&amp;G&amp;CIndicateurs EMS</oddHeader>
    <oddFooter>&amp;L&amp;A&amp;C&amp;P sur &amp;N&amp;R&amp;F</oddFooter>
  </headerFooter>
  <legacyDrawingHF r:id="rId1"/>
</worksheet>
</file>

<file path=xl/worksheets/sheet18.xml><?xml version="1.0" encoding="utf-8"?>
<worksheet xmlns="http://schemas.openxmlformats.org/spreadsheetml/2006/main" xmlns:r="http://schemas.openxmlformats.org/officeDocument/2006/relationships">
  <dimension ref="B2:N38"/>
  <sheetViews>
    <sheetView showGridLines="0" workbookViewId="0" topLeftCell="A1">
      <selection activeCell="A1" sqref="A1"/>
    </sheetView>
  </sheetViews>
  <sheetFormatPr defaultColWidth="9.140625" defaultRowHeight="15"/>
  <cols>
    <col min="1" max="1" width="1.7109375" style="68" customWidth="1"/>
    <col min="2" max="2" width="9.140625" style="68" customWidth="1"/>
    <col min="3" max="3" width="14.57421875" style="68" customWidth="1"/>
    <col min="4" max="5" width="11.421875" style="68" customWidth="1"/>
    <col min="6" max="6" width="16.421875" style="68" customWidth="1"/>
    <col min="7" max="16384" width="9.140625" style="68" customWidth="1"/>
  </cols>
  <sheetData>
    <row r="1" ht="9.75" customHeight="1"/>
    <row r="2" spans="2:8" ht="15.75">
      <c r="B2" s="138" t="s">
        <v>61</v>
      </c>
      <c r="C2" s="54"/>
      <c r="D2" s="54"/>
      <c r="H2" s="36"/>
    </row>
    <row r="3" spans="2:14" ht="15">
      <c r="B3" s="54"/>
      <c r="C3" s="54"/>
      <c r="D3" s="54"/>
      <c r="E3" s="54"/>
      <c r="H3" s="120"/>
      <c r="I3" s="120"/>
      <c r="J3" s="120"/>
      <c r="K3" s="120"/>
      <c r="L3" s="120"/>
      <c r="M3" s="120"/>
      <c r="N3" s="120"/>
    </row>
    <row r="4" spans="2:14" ht="30" customHeight="1">
      <c r="B4" s="305" t="s">
        <v>3</v>
      </c>
      <c r="C4" s="305" t="s">
        <v>39</v>
      </c>
      <c r="D4" s="305" t="s">
        <v>40</v>
      </c>
      <c r="E4" s="307" t="s">
        <v>5</v>
      </c>
      <c r="H4" s="120"/>
      <c r="I4" s="120"/>
      <c r="J4" s="120"/>
      <c r="K4" s="120"/>
      <c r="L4" s="120"/>
      <c r="M4" s="120"/>
      <c r="N4" s="120"/>
    </row>
    <row r="5" spans="2:14" ht="16.5" customHeight="1">
      <c r="B5" s="46">
        <v>2000</v>
      </c>
      <c r="C5" s="121">
        <v>88.4</v>
      </c>
      <c r="D5" s="121">
        <v>31.6</v>
      </c>
      <c r="E5" s="122">
        <v>120</v>
      </c>
      <c r="H5" s="120"/>
      <c r="I5" s="120"/>
      <c r="J5" s="120"/>
      <c r="K5" s="120"/>
      <c r="L5" s="120"/>
      <c r="M5" s="120"/>
      <c r="N5" s="120"/>
    </row>
    <row r="6" spans="2:14" ht="16.5" customHeight="1">
      <c r="B6" s="47">
        <v>2001</v>
      </c>
      <c r="C6" s="123">
        <v>99.2</v>
      </c>
      <c r="D6" s="123">
        <v>32.5</v>
      </c>
      <c r="E6" s="124">
        <v>131.7</v>
      </c>
      <c r="H6" s="120"/>
      <c r="I6" s="120"/>
      <c r="J6" s="120"/>
      <c r="K6" s="120"/>
      <c r="L6" s="120"/>
      <c r="M6" s="120"/>
      <c r="N6" s="120"/>
    </row>
    <row r="7" spans="2:14" ht="16.5" customHeight="1">
      <c r="B7" s="47">
        <v>2002</v>
      </c>
      <c r="C7" s="123">
        <v>110.6</v>
      </c>
      <c r="D7" s="123">
        <v>34.6</v>
      </c>
      <c r="E7" s="124">
        <v>145.2</v>
      </c>
      <c r="H7" s="120"/>
      <c r="I7" s="120"/>
      <c r="J7" s="120"/>
      <c r="K7" s="120"/>
      <c r="L7" s="120"/>
      <c r="M7" s="120"/>
      <c r="N7" s="120"/>
    </row>
    <row r="8" spans="2:14" ht="16.5" customHeight="1">
      <c r="B8" s="47">
        <v>2003</v>
      </c>
      <c r="C8" s="123">
        <v>120.5</v>
      </c>
      <c r="D8" s="123">
        <v>36.9</v>
      </c>
      <c r="E8" s="124">
        <v>157.4</v>
      </c>
      <c r="H8" s="120"/>
      <c r="I8" s="120"/>
      <c r="J8" s="120"/>
      <c r="K8" s="120"/>
      <c r="L8" s="120"/>
      <c r="M8" s="120"/>
      <c r="N8" s="120"/>
    </row>
    <row r="9" spans="2:14" ht="16.5" customHeight="1">
      <c r="B9" s="47">
        <v>2004</v>
      </c>
      <c r="C9" s="123">
        <v>132.3</v>
      </c>
      <c r="D9" s="123">
        <v>35.5</v>
      </c>
      <c r="E9" s="124">
        <v>167.8</v>
      </c>
      <c r="H9" s="120"/>
      <c r="I9" s="120"/>
      <c r="J9" s="120"/>
      <c r="K9" s="120"/>
      <c r="L9" s="120"/>
      <c r="M9" s="120"/>
      <c r="N9" s="120"/>
    </row>
    <row r="10" spans="2:14" ht="16.5" customHeight="1">
      <c r="B10" s="47">
        <v>2005</v>
      </c>
      <c r="C10" s="123">
        <v>143.2</v>
      </c>
      <c r="D10" s="123">
        <v>37.2</v>
      </c>
      <c r="E10" s="124">
        <v>180.4</v>
      </c>
      <c r="H10" s="120"/>
      <c r="I10" s="120"/>
      <c r="J10" s="120"/>
      <c r="K10" s="120"/>
      <c r="L10" s="120"/>
      <c r="M10" s="120"/>
      <c r="N10" s="120"/>
    </row>
    <row r="11" spans="2:14" ht="16.5" customHeight="1">
      <c r="B11" s="47">
        <v>2006</v>
      </c>
      <c r="C11" s="123">
        <v>154.5</v>
      </c>
      <c r="D11" s="123">
        <v>41.2</v>
      </c>
      <c r="E11" s="124">
        <v>195.7</v>
      </c>
      <c r="H11" s="120"/>
      <c r="I11" s="120"/>
      <c r="J11" s="120"/>
      <c r="K11" s="120"/>
      <c r="L11" s="120"/>
      <c r="M11" s="120"/>
      <c r="N11" s="120"/>
    </row>
    <row r="12" spans="2:14" ht="16.5" customHeight="1">
      <c r="B12" s="47">
        <v>2007</v>
      </c>
      <c r="C12" s="123">
        <v>166.6</v>
      </c>
      <c r="D12" s="123">
        <v>43.3</v>
      </c>
      <c r="E12" s="124">
        <v>209.9</v>
      </c>
      <c r="H12" s="120"/>
      <c r="I12" s="120"/>
      <c r="J12" s="120"/>
      <c r="K12" s="120"/>
      <c r="L12" s="120"/>
      <c r="M12" s="120"/>
      <c r="N12" s="120"/>
    </row>
    <row r="13" spans="2:14" ht="16.5" customHeight="1">
      <c r="B13" s="47">
        <v>2008</v>
      </c>
      <c r="C13" s="123">
        <v>176.8</v>
      </c>
      <c r="D13" s="123">
        <v>46.3</v>
      </c>
      <c r="E13" s="124">
        <v>223.1</v>
      </c>
      <c r="H13" s="120"/>
      <c r="I13" s="120"/>
      <c r="J13" s="120"/>
      <c r="K13" s="120"/>
      <c r="L13" s="120"/>
      <c r="M13" s="120"/>
      <c r="N13" s="120"/>
    </row>
    <row r="14" spans="2:14" ht="16.5" customHeight="1">
      <c r="B14" s="48">
        <v>2009</v>
      </c>
      <c r="C14" s="125">
        <v>188.7</v>
      </c>
      <c r="D14" s="125">
        <v>49.1</v>
      </c>
      <c r="E14" s="126">
        <v>237.79999999999998</v>
      </c>
      <c r="H14" s="120"/>
      <c r="I14" s="120"/>
      <c r="J14" s="120"/>
      <c r="K14" s="120"/>
      <c r="L14" s="120"/>
      <c r="M14" s="120"/>
      <c r="N14" s="120"/>
    </row>
    <row r="15" spans="2:14" ht="16.5" customHeight="1">
      <c r="B15" s="48">
        <v>2010</v>
      </c>
      <c r="C15" s="125">
        <v>194.4</v>
      </c>
      <c r="D15" s="125">
        <v>48.4</v>
      </c>
      <c r="E15" s="126">
        <v>242.8</v>
      </c>
      <c r="H15" s="120"/>
      <c r="I15" s="120"/>
      <c r="J15" s="120"/>
      <c r="K15" s="120"/>
      <c r="L15" s="120"/>
      <c r="M15" s="120"/>
      <c r="N15" s="120"/>
    </row>
    <row r="16" spans="2:14" ht="16.5" customHeight="1">
      <c r="B16" s="48">
        <v>2011</v>
      </c>
      <c r="C16" s="125">
        <v>205.5</v>
      </c>
      <c r="D16" s="125">
        <v>60.8</v>
      </c>
      <c r="E16" s="126">
        <v>266.3</v>
      </c>
      <c r="H16" s="120"/>
      <c r="I16" s="120"/>
      <c r="J16" s="120"/>
      <c r="K16" s="120"/>
      <c r="L16" s="120"/>
      <c r="M16" s="120"/>
      <c r="N16" s="120"/>
    </row>
    <row r="17" spans="2:14" ht="16.5" customHeight="1">
      <c r="B17" s="48">
        <v>2012</v>
      </c>
      <c r="C17" s="125">
        <v>213.4</v>
      </c>
      <c r="D17" s="125">
        <v>61</v>
      </c>
      <c r="E17" s="126">
        <v>274.4</v>
      </c>
      <c r="H17" s="120"/>
      <c r="I17" s="120"/>
      <c r="J17" s="120"/>
      <c r="K17" s="120"/>
      <c r="L17" s="120"/>
      <c r="M17" s="120"/>
      <c r="N17" s="120"/>
    </row>
    <row r="18" spans="2:14" ht="16.5" customHeight="1">
      <c r="B18" s="48">
        <v>2013</v>
      </c>
      <c r="C18" s="125">
        <v>221</v>
      </c>
      <c r="D18" s="125">
        <v>61.4</v>
      </c>
      <c r="E18" s="126">
        <v>282.4</v>
      </c>
      <c r="H18" s="120"/>
      <c r="I18" s="120"/>
      <c r="J18" s="120"/>
      <c r="K18" s="120"/>
      <c r="L18" s="120"/>
      <c r="M18" s="120"/>
      <c r="N18" s="120"/>
    </row>
    <row r="19" spans="2:14" ht="16.5" customHeight="1">
      <c r="B19" s="48">
        <v>2014</v>
      </c>
      <c r="C19" s="125">
        <v>227</v>
      </c>
      <c r="D19" s="125">
        <v>62.7</v>
      </c>
      <c r="E19" s="126">
        <v>289.7</v>
      </c>
      <c r="H19" s="120"/>
      <c r="I19" s="120"/>
      <c r="J19" s="120"/>
      <c r="K19" s="120"/>
      <c r="L19" s="120"/>
      <c r="M19" s="120"/>
      <c r="N19" s="120"/>
    </row>
    <row r="20" spans="2:14" ht="16.5" customHeight="1">
      <c r="B20" s="48">
        <v>2015</v>
      </c>
      <c r="C20" s="278">
        <v>233.8</v>
      </c>
      <c r="D20" s="278">
        <v>63.6</v>
      </c>
      <c r="E20" s="279">
        <v>297.4</v>
      </c>
      <c r="H20" s="120"/>
      <c r="I20" s="120"/>
      <c r="J20" s="120"/>
      <c r="K20" s="120"/>
      <c r="L20" s="120"/>
      <c r="M20" s="120"/>
      <c r="N20" s="120"/>
    </row>
    <row r="21" spans="2:14" ht="16.5" customHeight="1">
      <c r="B21" s="48">
        <v>2016</v>
      </c>
      <c r="C21" s="278">
        <v>241.7</v>
      </c>
      <c r="D21" s="278">
        <v>68.9</v>
      </c>
      <c r="E21" s="279">
        <v>310.6</v>
      </c>
      <c r="H21" s="120"/>
      <c r="I21" s="120"/>
      <c r="J21" s="120"/>
      <c r="K21" s="120"/>
      <c r="L21" s="120"/>
      <c r="M21" s="120"/>
      <c r="N21" s="120"/>
    </row>
    <row r="22" spans="2:14" ht="16.5" customHeight="1">
      <c r="B22" s="48">
        <v>2017</v>
      </c>
      <c r="C22" s="278">
        <v>251.546938232</v>
      </c>
      <c r="D22" s="278">
        <v>72.3257277</v>
      </c>
      <c r="E22" s="279">
        <v>323.872665932</v>
      </c>
      <c r="H22" s="120"/>
      <c r="I22" s="120"/>
      <c r="J22" s="120"/>
      <c r="K22" s="120"/>
      <c r="L22" s="120"/>
      <c r="M22" s="120"/>
      <c r="N22" s="120"/>
    </row>
    <row r="23" spans="2:5" s="19" customFormat="1" ht="16.5" customHeight="1">
      <c r="B23" s="65">
        <v>2018</v>
      </c>
      <c r="C23" s="278">
        <v>259.4</v>
      </c>
      <c r="D23" s="278">
        <v>67.5</v>
      </c>
      <c r="E23" s="279">
        <f>C23+D23</f>
        <v>326.9</v>
      </c>
    </row>
    <row r="24" spans="2:5" s="19" customFormat="1" ht="16.5" customHeight="1">
      <c r="B24" s="65">
        <v>2019</v>
      </c>
      <c r="C24" s="278">
        <v>268.004946385525</v>
      </c>
      <c r="D24" s="278">
        <v>74.96751361</v>
      </c>
      <c r="E24" s="279">
        <v>342.972459995525</v>
      </c>
    </row>
    <row r="25" spans="2:5" s="19" customFormat="1" ht="16.5" customHeight="1">
      <c r="B25" s="65">
        <v>2020</v>
      </c>
      <c r="C25" s="278">
        <v>276.9306762</v>
      </c>
      <c r="D25" s="278">
        <v>77.61350123999999</v>
      </c>
      <c r="E25" s="279">
        <v>354.54417744</v>
      </c>
    </row>
    <row r="26" spans="2:5" s="19" customFormat="1" ht="16.5" customHeight="1">
      <c r="B26" s="309">
        <v>2021</v>
      </c>
      <c r="C26" s="149">
        <v>279.88684444</v>
      </c>
      <c r="D26" s="149">
        <v>79.23649574</v>
      </c>
      <c r="E26" s="150">
        <v>359.12334018</v>
      </c>
    </row>
    <row r="27" spans="2:5" s="19" customFormat="1" ht="5.25" customHeight="1">
      <c r="B27" s="319"/>
      <c r="C27" s="320"/>
      <c r="D27" s="320"/>
      <c r="E27" s="321"/>
    </row>
    <row r="28" s="19" customFormat="1" ht="12.75" customHeight="1">
      <c r="B28" s="21" t="s">
        <v>60</v>
      </c>
    </row>
    <row r="29" s="19" customFormat="1" ht="5.25" customHeight="1">
      <c r="B29" s="56"/>
    </row>
    <row r="30" s="19" customFormat="1" ht="12.75" customHeight="1">
      <c r="B30" s="154" t="s">
        <v>223</v>
      </c>
    </row>
    <row r="31" s="19" customFormat="1" ht="5.25" customHeight="1">
      <c r="B31" s="20"/>
    </row>
    <row r="32" s="19" customFormat="1" ht="12.75" customHeight="1">
      <c r="B32" s="20" t="s">
        <v>53</v>
      </c>
    </row>
    <row r="33" s="19" customFormat="1" ht="5.25" customHeight="1">
      <c r="B33" s="20"/>
    </row>
    <row r="34" s="19" customFormat="1" ht="12.75" customHeight="1">
      <c r="B34" s="20" t="s">
        <v>49</v>
      </c>
    </row>
    <row r="35" s="55" customFormat="1" ht="5.25" customHeight="1">
      <c r="B35" s="56"/>
    </row>
    <row r="36" s="55" customFormat="1" ht="12.75" customHeight="1">
      <c r="B36" s="56" t="s">
        <v>52</v>
      </c>
    </row>
    <row r="37" spans="8:14" ht="15">
      <c r="H37" s="120"/>
      <c r="I37" s="120"/>
      <c r="J37" s="120"/>
      <c r="K37" s="120"/>
      <c r="L37" s="120"/>
      <c r="M37" s="120"/>
      <c r="N37" s="120"/>
    </row>
    <row r="38" spans="8:14" ht="15">
      <c r="H38" s="120"/>
      <c r="I38" s="120"/>
      <c r="J38" s="120"/>
      <c r="K38" s="120"/>
      <c r="L38" s="120"/>
      <c r="M38" s="120"/>
      <c r="N38" s="120"/>
    </row>
  </sheetData>
  <sheetProtection/>
  <printOptions/>
  <pageMargins left="0.43" right="0.1968503937007874" top="0.7480314960629921" bottom="0.7480314960629921" header="0.31496062992125984" footer="0.31496062992125984"/>
  <pageSetup horizontalDpi="600" verticalDpi="600" orientation="landscape" paperSize="9" scale="80" r:id="rId2"/>
  <headerFooter>
    <oddHeader>&amp;L&amp;G&amp;CIndicateurs EMS</oddHeader>
    <oddFooter>&amp;L&amp;A&amp;C&amp;P sur &amp;N&amp;R&amp;F</oddFooter>
  </headerFooter>
  <legacyDrawingHF r:id="rId1"/>
</worksheet>
</file>

<file path=xl/worksheets/sheet19.xml><?xml version="1.0" encoding="utf-8"?>
<worksheet xmlns="http://schemas.openxmlformats.org/spreadsheetml/2006/main" xmlns:r="http://schemas.openxmlformats.org/officeDocument/2006/relationships">
  <dimension ref="B2:N41"/>
  <sheetViews>
    <sheetView showGridLines="0" workbookViewId="0" topLeftCell="A1">
      <selection activeCell="A1" sqref="A1"/>
    </sheetView>
  </sheetViews>
  <sheetFormatPr defaultColWidth="9.140625" defaultRowHeight="15"/>
  <cols>
    <col min="1" max="1" width="1.7109375" style="128" customWidth="1"/>
    <col min="2" max="2" width="13.00390625" style="128" customWidth="1"/>
    <col min="3" max="12" width="15.7109375" style="128" customWidth="1"/>
    <col min="13" max="16384" width="9.140625" style="128" customWidth="1"/>
  </cols>
  <sheetData>
    <row r="1" ht="9.75" customHeight="1"/>
    <row r="2" spans="2:10" s="68" customFormat="1" ht="15.75">
      <c r="B2" s="139" t="s">
        <v>62</v>
      </c>
      <c r="C2" s="54"/>
      <c r="D2" s="54"/>
      <c r="F2" s="128"/>
      <c r="G2" s="128"/>
      <c r="H2" s="128"/>
      <c r="I2" s="36"/>
      <c r="J2" s="128"/>
    </row>
    <row r="4" spans="2:12" s="258" customFormat="1" ht="16.5" customHeight="1">
      <c r="B4" s="395" t="s">
        <v>3</v>
      </c>
      <c r="C4" s="427" t="s">
        <v>163</v>
      </c>
      <c r="D4" s="428"/>
      <c r="E4" s="428"/>
      <c r="F4" s="429"/>
      <c r="G4" s="427" t="s">
        <v>160</v>
      </c>
      <c r="H4" s="430"/>
      <c r="I4" s="430"/>
      <c r="J4" s="430"/>
      <c r="K4" s="431"/>
      <c r="L4" s="395" t="s">
        <v>5</v>
      </c>
    </row>
    <row r="5" spans="2:12" s="257" customFormat="1" ht="16.5" customHeight="1">
      <c r="B5" s="432"/>
      <c r="C5" s="400" t="s">
        <v>41</v>
      </c>
      <c r="D5" s="427" t="s">
        <v>166</v>
      </c>
      <c r="E5" s="428"/>
      <c r="F5" s="429"/>
      <c r="G5" s="398" t="s">
        <v>164</v>
      </c>
      <c r="H5" s="414"/>
      <c r="I5" s="398" t="s">
        <v>165</v>
      </c>
      <c r="J5" s="414"/>
      <c r="K5" s="400" t="s">
        <v>170</v>
      </c>
      <c r="L5" s="432"/>
    </row>
    <row r="6" spans="2:12" s="271" customFormat="1" ht="37.5" customHeight="1">
      <c r="B6" s="396"/>
      <c r="C6" s="401"/>
      <c r="D6" s="305" t="s">
        <v>50</v>
      </c>
      <c r="E6" s="305" t="s">
        <v>161</v>
      </c>
      <c r="F6" s="261" t="s">
        <v>185</v>
      </c>
      <c r="G6" s="306" t="s">
        <v>185</v>
      </c>
      <c r="H6" s="306" t="s">
        <v>162</v>
      </c>
      <c r="I6" s="305" t="s">
        <v>50</v>
      </c>
      <c r="J6" s="305" t="s">
        <v>161</v>
      </c>
      <c r="K6" s="401"/>
      <c r="L6" s="396"/>
    </row>
    <row r="7" spans="2:12" ht="16.5" customHeight="1">
      <c r="B7" s="129">
        <v>2000</v>
      </c>
      <c r="C7" s="115">
        <v>24</v>
      </c>
      <c r="D7" s="259"/>
      <c r="E7" s="259"/>
      <c r="F7" s="259"/>
      <c r="G7" s="115">
        <v>60.3</v>
      </c>
      <c r="H7" s="115">
        <v>8.5</v>
      </c>
      <c r="I7" s="115">
        <v>18.4</v>
      </c>
      <c r="J7" s="259"/>
      <c r="K7" s="115">
        <v>10.7</v>
      </c>
      <c r="L7" s="130">
        <v>121.9</v>
      </c>
    </row>
    <row r="8" spans="2:12" ht="16.5" customHeight="1">
      <c r="B8" s="47">
        <v>2001</v>
      </c>
      <c r="C8" s="123">
        <v>28.4</v>
      </c>
      <c r="D8" s="260"/>
      <c r="E8" s="260"/>
      <c r="F8" s="260"/>
      <c r="G8" s="123">
        <v>62.2</v>
      </c>
      <c r="H8" s="123">
        <v>10.4</v>
      </c>
      <c r="I8" s="123">
        <v>20.4</v>
      </c>
      <c r="J8" s="260"/>
      <c r="K8" s="123">
        <v>11.8</v>
      </c>
      <c r="L8" s="124">
        <v>133.2</v>
      </c>
    </row>
    <row r="9" spans="2:12" ht="16.5" customHeight="1">
      <c r="B9" s="47">
        <v>2002</v>
      </c>
      <c r="C9" s="123">
        <v>35</v>
      </c>
      <c r="D9" s="260"/>
      <c r="E9" s="260"/>
      <c r="F9" s="260"/>
      <c r="G9" s="123">
        <v>68.6</v>
      </c>
      <c r="H9" s="123">
        <v>10.4</v>
      </c>
      <c r="I9" s="123">
        <v>22.5</v>
      </c>
      <c r="J9" s="260"/>
      <c r="K9" s="123">
        <v>8.9</v>
      </c>
      <c r="L9" s="124">
        <v>145.4</v>
      </c>
    </row>
    <row r="10" spans="2:12" ht="16.5" customHeight="1">
      <c r="B10" s="47">
        <v>2003</v>
      </c>
      <c r="C10" s="123">
        <v>38.9</v>
      </c>
      <c r="D10" s="260"/>
      <c r="E10" s="260"/>
      <c r="F10" s="260"/>
      <c r="G10" s="123">
        <v>73</v>
      </c>
      <c r="H10" s="123">
        <v>11</v>
      </c>
      <c r="I10" s="123">
        <v>26</v>
      </c>
      <c r="J10" s="260"/>
      <c r="K10" s="123">
        <v>9.9</v>
      </c>
      <c r="L10" s="124">
        <v>158.8</v>
      </c>
    </row>
    <row r="11" spans="2:12" ht="16.5" customHeight="1">
      <c r="B11" s="47">
        <v>2004</v>
      </c>
      <c r="C11" s="123">
        <v>42.8</v>
      </c>
      <c r="D11" s="260"/>
      <c r="E11" s="260"/>
      <c r="F11" s="260"/>
      <c r="G11" s="123">
        <v>76.7</v>
      </c>
      <c r="H11" s="123">
        <v>11.2</v>
      </c>
      <c r="I11" s="123">
        <v>28</v>
      </c>
      <c r="J11" s="260"/>
      <c r="K11" s="123">
        <v>10.5</v>
      </c>
      <c r="L11" s="124">
        <v>169.2</v>
      </c>
    </row>
    <row r="12" spans="2:12" ht="16.5" customHeight="1">
      <c r="B12" s="47">
        <v>2005</v>
      </c>
      <c r="C12" s="123">
        <v>45.8</v>
      </c>
      <c r="D12" s="260"/>
      <c r="E12" s="260"/>
      <c r="F12" s="260"/>
      <c r="G12" s="123">
        <v>79.4</v>
      </c>
      <c r="H12" s="123">
        <v>11.4</v>
      </c>
      <c r="I12" s="123">
        <v>35</v>
      </c>
      <c r="J12" s="260"/>
      <c r="K12" s="123">
        <v>9.1</v>
      </c>
      <c r="L12" s="124">
        <v>180.7</v>
      </c>
    </row>
    <row r="13" spans="2:12" ht="16.5" customHeight="1">
      <c r="B13" s="47">
        <v>2006</v>
      </c>
      <c r="C13" s="123">
        <v>50.9</v>
      </c>
      <c r="D13" s="260"/>
      <c r="E13" s="260"/>
      <c r="F13" s="260"/>
      <c r="G13" s="123">
        <v>84.3</v>
      </c>
      <c r="H13" s="123">
        <v>11.6</v>
      </c>
      <c r="I13" s="123">
        <v>36</v>
      </c>
      <c r="J13" s="260"/>
      <c r="K13" s="123">
        <v>12.5</v>
      </c>
      <c r="L13" s="124">
        <v>195.3</v>
      </c>
    </row>
    <row r="14" spans="2:12" ht="16.5" customHeight="1">
      <c r="B14" s="47">
        <v>2007</v>
      </c>
      <c r="C14" s="123">
        <v>53.5</v>
      </c>
      <c r="D14" s="260"/>
      <c r="E14" s="260"/>
      <c r="F14" s="260"/>
      <c r="G14" s="123">
        <v>90.4</v>
      </c>
      <c r="H14" s="123">
        <v>12.7</v>
      </c>
      <c r="I14" s="123">
        <v>39.7</v>
      </c>
      <c r="J14" s="260"/>
      <c r="K14" s="123">
        <v>12.4</v>
      </c>
      <c r="L14" s="124">
        <v>208.7</v>
      </c>
    </row>
    <row r="15" spans="2:12" ht="16.5" customHeight="1">
      <c r="B15" s="48">
        <v>2008</v>
      </c>
      <c r="C15" s="125">
        <v>57.4</v>
      </c>
      <c r="D15" s="260"/>
      <c r="E15" s="260"/>
      <c r="F15" s="260"/>
      <c r="G15" s="125">
        <v>97.8</v>
      </c>
      <c r="H15" s="125">
        <v>13.3</v>
      </c>
      <c r="I15" s="125">
        <v>42.1</v>
      </c>
      <c r="J15" s="260"/>
      <c r="K15" s="125">
        <v>13.2</v>
      </c>
      <c r="L15" s="126">
        <v>223.8</v>
      </c>
    </row>
    <row r="16" spans="2:12" ht="16.5" customHeight="1">
      <c r="B16" s="48">
        <v>2009</v>
      </c>
      <c r="C16" s="125">
        <v>60.9</v>
      </c>
      <c r="D16" s="260"/>
      <c r="E16" s="260"/>
      <c r="F16" s="260"/>
      <c r="G16" s="125">
        <v>104.2</v>
      </c>
      <c r="H16" s="125">
        <v>14.5</v>
      </c>
      <c r="I16" s="125">
        <v>44.6</v>
      </c>
      <c r="J16" s="260"/>
      <c r="K16" s="125">
        <v>14.2</v>
      </c>
      <c r="L16" s="126">
        <v>238.39999999999998</v>
      </c>
    </row>
    <row r="17" spans="2:12" ht="16.5" customHeight="1">
      <c r="B17" s="48">
        <v>2010</v>
      </c>
      <c r="C17" s="125">
        <v>60.9</v>
      </c>
      <c r="D17" s="260"/>
      <c r="E17" s="260"/>
      <c r="F17" s="260"/>
      <c r="G17" s="125">
        <v>108</v>
      </c>
      <c r="H17" s="125">
        <v>14</v>
      </c>
      <c r="I17" s="125">
        <v>46.8</v>
      </c>
      <c r="J17" s="260"/>
      <c r="K17" s="125">
        <v>14.3</v>
      </c>
      <c r="L17" s="126">
        <v>244</v>
      </c>
    </row>
    <row r="18" spans="2:12" ht="16.5" customHeight="1">
      <c r="B18" s="47">
        <v>2011</v>
      </c>
      <c r="C18" s="123">
        <v>63.5</v>
      </c>
      <c r="D18" s="123">
        <v>62.2</v>
      </c>
      <c r="E18" s="260"/>
      <c r="F18" s="260"/>
      <c r="G18" s="123">
        <v>111.8</v>
      </c>
      <c r="H18" s="123">
        <v>15.7</v>
      </c>
      <c r="I18" s="123">
        <v>3.6</v>
      </c>
      <c r="J18" s="260"/>
      <c r="K18" s="123">
        <v>16.1</v>
      </c>
      <c r="L18" s="124">
        <v>272.9</v>
      </c>
    </row>
    <row r="19" spans="2:14" ht="16.5" customHeight="1">
      <c r="B19" s="47">
        <v>2012</v>
      </c>
      <c r="C19" s="123">
        <v>64.9</v>
      </c>
      <c r="D19" s="123">
        <v>65.3</v>
      </c>
      <c r="E19" s="260"/>
      <c r="F19" s="260"/>
      <c r="G19" s="123">
        <v>114.6</v>
      </c>
      <c r="H19" s="123">
        <v>16.1</v>
      </c>
      <c r="I19" s="123">
        <v>4.4</v>
      </c>
      <c r="J19" s="260"/>
      <c r="K19" s="123">
        <v>16.6</v>
      </c>
      <c r="L19" s="124">
        <v>281.9</v>
      </c>
      <c r="M19" s="285"/>
      <c r="N19" s="285"/>
    </row>
    <row r="20" spans="2:14" ht="16.5" customHeight="1">
      <c r="B20" s="47">
        <v>2013</v>
      </c>
      <c r="C20" s="123">
        <v>65.4</v>
      </c>
      <c r="D20" s="123">
        <v>65.6</v>
      </c>
      <c r="E20" s="260"/>
      <c r="F20" s="260"/>
      <c r="G20" s="123">
        <v>116.8</v>
      </c>
      <c r="H20" s="123">
        <v>16.5</v>
      </c>
      <c r="I20" s="123">
        <v>4.1</v>
      </c>
      <c r="J20" s="260"/>
      <c r="K20" s="123">
        <v>17.3</v>
      </c>
      <c r="L20" s="124">
        <v>285.7</v>
      </c>
      <c r="M20" s="285"/>
      <c r="N20" s="285"/>
    </row>
    <row r="21" spans="2:14" ht="16.5" customHeight="1">
      <c r="B21" s="48">
        <v>2014</v>
      </c>
      <c r="C21" s="123">
        <v>68.2</v>
      </c>
      <c r="D21" s="123">
        <v>64.7</v>
      </c>
      <c r="E21" s="260"/>
      <c r="F21" s="260"/>
      <c r="G21" s="123">
        <v>119.9</v>
      </c>
      <c r="H21" s="123">
        <v>17.2</v>
      </c>
      <c r="I21" s="123">
        <v>4.4</v>
      </c>
      <c r="J21" s="260"/>
      <c r="K21" s="123">
        <v>18.2</v>
      </c>
      <c r="L21" s="124">
        <v>292.6</v>
      </c>
      <c r="M21" s="285"/>
      <c r="N21" s="285"/>
    </row>
    <row r="22" spans="2:14" ht="16.5" customHeight="1">
      <c r="B22" s="48">
        <v>2015</v>
      </c>
      <c r="C22" s="125">
        <v>69.2</v>
      </c>
      <c r="D22" s="125">
        <v>39.9</v>
      </c>
      <c r="E22" s="125">
        <v>17.2</v>
      </c>
      <c r="F22" s="125">
        <v>6.4</v>
      </c>
      <c r="G22" s="125">
        <v>123.3</v>
      </c>
      <c r="H22" s="125">
        <v>17.7</v>
      </c>
      <c r="I22" s="125">
        <v>3.2</v>
      </c>
      <c r="J22" s="125">
        <v>1.3</v>
      </c>
      <c r="K22" s="125">
        <v>17.8</v>
      </c>
      <c r="L22" s="126">
        <v>296</v>
      </c>
      <c r="M22" s="285"/>
      <c r="N22" s="285"/>
    </row>
    <row r="23" spans="2:14" ht="16.5" customHeight="1">
      <c r="B23" s="48">
        <v>2016</v>
      </c>
      <c r="C23" s="125">
        <v>72.8</v>
      </c>
      <c r="D23" s="125">
        <v>42.2</v>
      </c>
      <c r="E23" s="125">
        <v>18.2</v>
      </c>
      <c r="F23" s="125">
        <v>6.6</v>
      </c>
      <c r="G23" s="125">
        <v>129</v>
      </c>
      <c r="H23" s="125">
        <v>18.5</v>
      </c>
      <c r="I23" s="125">
        <v>3.3</v>
      </c>
      <c r="J23" s="125">
        <v>1.4</v>
      </c>
      <c r="K23" s="125">
        <v>19.2</v>
      </c>
      <c r="L23" s="126">
        <v>311.2</v>
      </c>
      <c r="M23" s="285"/>
      <c r="N23" s="285"/>
    </row>
    <row r="24" spans="2:14" ht="16.5" customHeight="1">
      <c r="B24" s="48">
        <v>2017</v>
      </c>
      <c r="C24" s="125">
        <v>75.3729945</v>
      </c>
      <c r="D24" s="125">
        <v>43.93223295999999</v>
      </c>
      <c r="E24" s="125">
        <v>18.900996299999996</v>
      </c>
      <c r="F24" s="125">
        <v>6.73858815</v>
      </c>
      <c r="G24" s="125">
        <v>132.01593079999998</v>
      </c>
      <c r="H24" s="125">
        <v>18.488279300000002</v>
      </c>
      <c r="I24" s="125">
        <v>3.84104497</v>
      </c>
      <c r="J24" s="125">
        <v>1.4605752699999999</v>
      </c>
      <c r="K24" s="125">
        <v>21.86463538</v>
      </c>
      <c r="L24" s="126">
        <v>322.61527763</v>
      </c>
      <c r="M24" s="285"/>
      <c r="N24" s="285"/>
    </row>
    <row r="25" spans="2:12" s="19" customFormat="1" ht="16.5" customHeight="1">
      <c r="B25" s="65">
        <v>2018</v>
      </c>
      <c r="C25" s="125">
        <v>75.9</v>
      </c>
      <c r="D25" s="125">
        <v>46.4</v>
      </c>
      <c r="E25" s="125">
        <v>20</v>
      </c>
      <c r="F25" s="125">
        <v>6.9</v>
      </c>
      <c r="G25" s="125">
        <v>135.8</v>
      </c>
      <c r="H25" s="125">
        <v>19.2</v>
      </c>
      <c r="I25" s="125">
        <v>3.8</v>
      </c>
      <c r="J25" s="125">
        <v>1.6</v>
      </c>
      <c r="K25" s="125">
        <v>22.7</v>
      </c>
      <c r="L25" s="126">
        <v>332.2</v>
      </c>
    </row>
    <row r="26" spans="2:12" s="19" customFormat="1" ht="16.5" customHeight="1">
      <c r="B26" s="65">
        <v>2019</v>
      </c>
      <c r="C26" s="125">
        <v>76.68370759999999</v>
      </c>
      <c r="D26" s="125">
        <v>46.9846335</v>
      </c>
      <c r="E26" s="125">
        <v>20.253711</v>
      </c>
      <c r="F26" s="125">
        <v>7.266572550000002</v>
      </c>
      <c r="G26" s="125">
        <v>139.85065294999998</v>
      </c>
      <c r="H26" s="125">
        <v>19.44235425</v>
      </c>
      <c r="I26" s="125">
        <v>4.00545795</v>
      </c>
      <c r="J26" s="125">
        <v>1.7223798299999995</v>
      </c>
      <c r="K26" s="125">
        <v>23.83687867</v>
      </c>
      <c r="L26" s="126">
        <v>340.0463483</v>
      </c>
    </row>
    <row r="27" spans="2:12" s="19" customFormat="1" ht="16.5" customHeight="1">
      <c r="B27" s="65">
        <v>2020</v>
      </c>
      <c r="C27" s="125">
        <v>81.21143860000001</v>
      </c>
      <c r="D27" s="125">
        <v>43.062842599999996</v>
      </c>
      <c r="E27" s="125">
        <v>18.517880139999995</v>
      </c>
      <c r="F27" s="125">
        <v>8.002567299999999</v>
      </c>
      <c r="G27" s="125">
        <v>138.84361765</v>
      </c>
      <c r="H27" s="125">
        <v>18.82390369</v>
      </c>
      <c r="I27" s="125">
        <v>6.4934547999999985</v>
      </c>
      <c r="J27" s="125">
        <v>2.7183455099999994</v>
      </c>
      <c r="K27" s="125">
        <v>22.885036890000006</v>
      </c>
      <c r="L27" s="126">
        <v>340.55908718</v>
      </c>
    </row>
    <row r="28" spans="2:12" s="19" customFormat="1" ht="16.5" customHeight="1">
      <c r="B28" s="309">
        <v>2021</v>
      </c>
      <c r="C28" s="119">
        <v>80.84350514999997</v>
      </c>
      <c r="D28" s="119">
        <v>42.9502617</v>
      </c>
      <c r="E28" s="119">
        <v>18.370140700000004</v>
      </c>
      <c r="F28" s="119">
        <v>8.04970243</v>
      </c>
      <c r="G28" s="119">
        <v>140.04975854999998</v>
      </c>
      <c r="H28" s="119">
        <v>17.268814829999997</v>
      </c>
      <c r="I28" s="119">
        <v>7.40350805</v>
      </c>
      <c r="J28" s="119">
        <v>3.17201025</v>
      </c>
      <c r="K28" s="119">
        <v>23.336028389999996</v>
      </c>
      <c r="L28" s="127">
        <v>341.44373005</v>
      </c>
    </row>
    <row r="29" s="19" customFormat="1" ht="5.25" customHeight="1"/>
    <row r="30" spans="2:7" s="19" customFormat="1" ht="12.75" customHeight="1">
      <c r="B30" s="21" t="s">
        <v>60</v>
      </c>
      <c r="E30" s="280"/>
      <c r="G30" s="280"/>
    </row>
    <row r="31" s="19" customFormat="1" ht="5.25" customHeight="1">
      <c r="B31" s="154"/>
    </row>
    <row r="32" spans="2:7" s="19" customFormat="1" ht="12.75" customHeight="1">
      <c r="B32" s="154" t="s">
        <v>223</v>
      </c>
      <c r="F32" s="281"/>
      <c r="G32" s="280"/>
    </row>
    <row r="33" s="19" customFormat="1" ht="5.25" customHeight="1">
      <c r="B33" s="20"/>
    </row>
    <row r="34" spans="2:9" s="19" customFormat="1" ht="12.75" customHeight="1">
      <c r="B34" s="20" t="s">
        <v>53</v>
      </c>
      <c r="C34" s="20"/>
      <c r="D34" s="20"/>
      <c r="E34" s="20"/>
      <c r="F34" s="20"/>
      <c r="G34" s="20"/>
      <c r="H34" s="20"/>
      <c r="I34" s="20"/>
    </row>
    <row r="35" spans="2:9" s="19" customFormat="1" ht="5.25" customHeight="1">
      <c r="B35" s="20"/>
      <c r="C35" s="20"/>
      <c r="D35" s="20"/>
      <c r="E35" s="20"/>
      <c r="F35" s="20"/>
      <c r="G35" s="20"/>
      <c r="H35" s="20"/>
      <c r="I35" s="20"/>
    </row>
    <row r="36" spans="2:12" s="19" customFormat="1" ht="12.75" customHeight="1">
      <c r="B36" s="20" t="s">
        <v>49</v>
      </c>
      <c r="C36" s="20"/>
      <c r="D36" s="20"/>
      <c r="E36" s="20"/>
      <c r="F36" s="20"/>
      <c r="G36" s="20"/>
      <c r="H36" s="20"/>
      <c r="I36" s="20"/>
      <c r="J36" s="20"/>
      <c r="K36" s="20"/>
      <c r="L36" s="20"/>
    </row>
    <row r="37" spans="2:12" s="19" customFormat="1" ht="45" customHeight="1">
      <c r="B37" s="390" t="s">
        <v>167</v>
      </c>
      <c r="C37" s="390"/>
      <c r="D37" s="390"/>
      <c r="E37" s="390"/>
      <c r="F37" s="390"/>
      <c r="G37" s="390"/>
      <c r="H37" s="390"/>
      <c r="I37" s="390"/>
      <c r="J37" s="390"/>
      <c r="K37" s="390"/>
      <c r="L37" s="390"/>
    </row>
    <row r="38" spans="2:12" s="19" customFormat="1" ht="12.75" customHeight="1">
      <c r="B38" s="20" t="s">
        <v>51</v>
      </c>
      <c r="C38" s="20"/>
      <c r="D38" s="20"/>
      <c r="E38" s="20"/>
      <c r="F38" s="20"/>
      <c r="G38" s="20"/>
      <c r="H38" s="20"/>
      <c r="I38" s="20"/>
      <c r="J38" s="20"/>
      <c r="K38" s="20"/>
      <c r="L38" s="20"/>
    </row>
    <row r="39" spans="2:12" s="19" customFormat="1" ht="12.75" customHeight="1">
      <c r="B39" s="20" t="s">
        <v>169</v>
      </c>
      <c r="C39" s="20"/>
      <c r="D39" s="20"/>
      <c r="E39" s="20"/>
      <c r="F39" s="20"/>
      <c r="G39" s="20"/>
      <c r="H39" s="20"/>
      <c r="I39" s="20"/>
      <c r="J39" s="20"/>
      <c r="K39" s="20"/>
      <c r="L39" s="20"/>
    </row>
    <row r="40" s="55" customFormat="1" ht="5.25" customHeight="1">
      <c r="B40" s="56"/>
    </row>
    <row r="41" s="55" customFormat="1" ht="12.75" customHeight="1">
      <c r="B41" s="56" t="s">
        <v>52</v>
      </c>
    </row>
  </sheetData>
  <sheetProtection/>
  <mergeCells count="10">
    <mergeCell ref="K5:K6"/>
    <mergeCell ref="B37:L37"/>
    <mergeCell ref="C4:F4"/>
    <mergeCell ref="G4:K4"/>
    <mergeCell ref="B4:B6"/>
    <mergeCell ref="L4:L6"/>
    <mergeCell ref="G5:H5"/>
    <mergeCell ref="C5:C6"/>
    <mergeCell ref="D5:F5"/>
    <mergeCell ref="I5:J5"/>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2.xml><?xml version="1.0" encoding="utf-8"?>
<worksheet xmlns="http://schemas.openxmlformats.org/spreadsheetml/2006/main" xmlns:r="http://schemas.openxmlformats.org/officeDocument/2006/relationships">
  <dimension ref="B2:O47"/>
  <sheetViews>
    <sheetView showGridLines="0" workbookViewId="0" topLeftCell="A1">
      <selection activeCell="A1" sqref="A1"/>
    </sheetView>
  </sheetViews>
  <sheetFormatPr defaultColWidth="9.140625" defaultRowHeight="15"/>
  <cols>
    <col min="1" max="1" width="1.7109375" style="54" customWidth="1"/>
    <col min="2" max="2" width="9.140625" style="54" customWidth="1"/>
    <col min="3" max="4" width="18.421875" style="54" customWidth="1"/>
    <col min="5" max="5" width="21.140625" style="54" customWidth="1"/>
    <col min="6" max="6" width="14.8515625" style="54" bestFit="1" customWidth="1"/>
    <col min="7" max="14" width="9.140625" style="54" customWidth="1"/>
    <col min="15" max="15" width="12.00390625" style="54" bestFit="1" customWidth="1"/>
    <col min="16" max="16384" width="9.140625" style="54" customWidth="1"/>
  </cols>
  <sheetData>
    <row r="1" ht="9.75" customHeight="1"/>
    <row r="2" spans="2:7" ht="34.5" customHeight="1">
      <c r="B2" s="392" t="s">
        <v>54</v>
      </c>
      <c r="C2" s="392"/>
      <c r="D2" s="392"/>
      <c r="E2" s="392"/>
      <c r="F2" s="392"/>
      <c r="G2" s="392"/>
    </row>
    <row r="4" spans="2:7" ht="36" customHeight="1">
      <c r="B4" s="58" t="s">
        <v>3</v>
      </c>
      <c r="C4" s="59" t="s">
        <v>10</v>
      </c>
      <c r="D4" s="59" t="s">
        <v>11</v>
      </c>
      <c r="E4" s="134" t="s">
        <v>55</v>
      </c>
      <c r="F4" s="30"/>
      <c r="G4" s="30"/>
    </row>
    <row r="5" spans="2:7" ht="15.75" customHeight="1">
      <c r="B5" s="60">
        <v>1999</v>
      </c>
      <c r="C5" s="216">
        <v>2268</v>
      </c>
      <c r="D5" s="216">
        <v>789141</v>
      </c>
      <c r="E5" s="226">
        <v>0.9532760745089512</v>
      </c>
      <c r="F5" s="335"/>
      <c r="G5" s="30"/>
    </row>
    <row r="6" spans="2:7" ht="15.75" customHeight="1">
      <c r="B6" s="61">
        <v>2000</v>
      </c>
      <c r="C6" s="216">
        <v>2229</v>
      </c>
      <c r="D6" s="216">
        <v>779919</v>
      </c>
      <c r="E6" s="227">
        <v>0.9586201810505356</v>
      </c>
      <c r="F6" s="335"/>
      <c r="G6" s="30"/>
    </row>
    <row r="7" spans="2:7" ht="15.75" customHeight="1">
      <c r="B7" s="61">
        <v>2001</v>
      </c>
      <c r="C7" s="216">
        <v>2248</v>
      </c>
      <c r="D7" s="216">
        <v>785040</v>
      </c>
      <c r="E7" s="227">
        <v>0.9567591283576269</v>
      </c>
      <c r="F7" s="335"/>
      <c r="G7" s="30"/>
    </row>
    <row r="8" spans="2:7" s="19" customFormat="1" ht="15.75" customHeight="1">
      <c r="B8" s="61">
        <v>2002</v>
      </c>
      <c r="C8" s="216">
        <v>2305</v>
      </c>
      <c r="D8" s="216">
        <v>804957</v>
      </c>
      <c r="E8" s="227">
        <v>0.9567729474341069</v>
      </c>
      <c r="F8" s="335"/>
      <c r="G8" s="30"/>
    </row>
    <row r="9" spans="2:7" s="19" customFormat="1" ht="15.75" customHeight="1">
      <c r="B9" s="61">
        <v>2003</v>
      </c>
      <c r="C9" s="216">
        <v>2305</v>
      </c>
      <c r="D9" s="216">
        <v>813125</v>
      </c>
      <c r="E9" s="227">
        <v>0.9664814429619945</v>
      </c>
      <c r="F9" s="335"/>
      <c r="G9" s="30"/>
    </row>
    <row r="10" spans="2:7" s="55" customFormat="1" ht="15.75" customHeight="1">
      <c r="B10" s="61">
        <v>2004</v>
      </c>
      <c r="C10" s="216">
        <v>2317</v>
      </c>
      <c r="D10" s="216">
        <v>823627</v>
      </c>
      <c r="E10" s="227">
        <v>0.9738939701196043</v>
      </c>
      <c r="F10" s="335"/>
      <c r="G10" s="30"/>
    </row>
    <row r="11" spans="2:7" s="55" customFormat="1" ht="15.75" customHeight="1" thickBot="1">
      <c r="B11" s="63" t="s">
        <v>234</v>
      </c>
      <c r="C11" s="223">
        <v>2352</v>
      </c>
      <c r="D11" s="223">
        <v>828339</v>
      </c>
      <c r="E11" s="228">
        <v>0.9648902711769639</v>
      </c>
      <c r="F11" s="335"/>
      <c r="G11" s="30"/>
    </row>
    <row r="12" spans="2:9" s="55" customFormat="1" ht="15.75" customHeight="1">
      <c r="B12" s="162" t="s">
        <v>235</v>
      </c>
      <c r="C12" s="224">
        <v>2487</v>
      </c>
      <c r="D12" s="224">
        <v>850033</v>
      </c>
      <c r="E12" s="229">
        <v>0.9445608740293625</v>
      </c>
      <c r="F12" s="335"/>
      <c r="G12" s="30"/>
      <c r="I12" s="274"/>
    </row>
    <row r="13" spans="2:9" s="55" customFormat="1" ht="15.75" customHeight="1">
      <c r="B13" s="61">
        <v>2007</v>
      </c>
      <c r="C13" s="216">
        <v>2588</v>
      </c>
      <c r="D13" s="216">
        <v>904154</v>
      </c>
      <c r="E13" s="227">
        <v>0.9614251337950366</v>
      </c>
      <c r="F13" s="335"/>
      <c r="G13" s="30"/>
      <c r="I13" s="274"/>
    </row>
    <row r="14" spans="2:9" s="55" customFormat="1" ht="15.75" customHeight="1">
      <c r="B14" s="61">
        <v>2008</v>
      </c>
      <c r="C14" s="216">
        <v>2616</v>
      </c>
      <c r="D14" s="216">
        <v>933130</v>
      </c>
      <c r="E14" s="227">
        <v>0.9745930883507963</v>
      </c>
      <c r="F14" s="335"/>
      <c r="G14" s="30"/>
      <c r="I14" s="274"/>
    </row>
    <row r="15" spans="2:9" s="55" customFormat="1" ht="15.75" customHeight="1">
      <c r="B15" s="65">
        <v>2009</v>
      </c>
      <c r="C15" s="225">
        <v>2688</v>
      </c>
      <c r="D15" s="225">
        <v>963882</v>
      </c>
      <c r="E15" s="227">
        <v>0.9824302837573385</v>
      </c>
      <c r="F15" s="335"/>
      <c r="G15" s="30"/>
      <c r="I15" s="274"/>
    </row>
    <row r="16" spans="2:9" s="55" customFormat="1" ht="15.75" customHeight="1">
      <c r="B16" s="65">
        <v>2010</v>
      </c>
      <c r="C16" s="225">
        <v>2742</v>
      </c>
      <c r="D16" s="225">
        <v>972422</v>
      </c>
      <c r="E16" s="230">
        <v>0.9716155590859586</v>
      </c>
      <c r="F16" s="335"/>
      <c r="G16" s="30"/>
      <c r="I16" s="274"/>
    </row>
    <row r="17" spans="2:9" s="55" customFormat="1" ht="15.75" customHeight="1">
      <c r="B17" s="65">
        <v>2011</v>
      </c>
      <c r="C17" s="225">
        <v>2807</v>
      </c>
      <c r="D17" s="225">
        <v>996760</v>
      </c>
      <c r="E17" s="230">
        <v>0.9747234521928246</v>
      </c>
      <c r="F17" s="335"/>
      <c r="G17" s="30"/>
      <c r="I17" s="274"/>
    </row>
    <row r="18" spans="2:9" s="55" customFormat="1" ht="15.75" customHeight="1">
      <c r="B18" s="65">
        <v>2012</v>
      </c>
      <c r="C18" s="225">
        <v>2853</v>
      </c>
      <c r="D18" s="225">
        <v>1017526</v>
      </c>
      <c r="E18" s="230">
        <v>0.9744569516509322</v>
      </c>
      <c r="F18" s="335"/>
      <c r="G18" s="30"/>
      <c r="H18" s="55" t="s">
        <v>173</v>
      </c>
      <c r="I18" s="274"/>
    </row>
    <row r="19" spans="2:9" s="55" customFormat="1" ht="15.75" customHeight="1">
      <c r="B19" s="65">
        <v>2013</v>
      </c>
      <c r="C19" s="225">
        <v>2876</v>
      </c>
      <c r="D19" s="225">
        <v>1034225</v>
      </c>
      <c r="E19" s="230">
        <v>0.9862771369854523</v>
      </c>
      <c r="F19" s="335"/>
      <c r="G19" s="30"/>
      <c r="I19" s="274"/>
    </row>
    <row r="20" spans="2:9" s="55" customFormat="1" ht="15.75" customHeight="1">
      <c r="B20" s="65">
        <v>2014</v>
      </c>
      <c r="C20" s="225">
        <v>2891</v>
      </c>
      <c r="D20" s="225">
        <v>1046085</v>
      </c>
      <c r="E20" s="230">
        <v>0.9913477348218136</v>
      </c>
      <c r="F20" s="335"/>
      <c r="G20" s="267"/>
      <c r="I20" s="274"/>
    </row>
    <row r="21" spans="2:9" s="55" customFormat="1" ht="15.75" customHeight="1">
      <c r="B21" s="65">
        <v>2015</v>
      </c>
      <c r="C21" s="225">
        <v>3021</v>
      </c>
      <c r="D21" s="225">
        <v>1064597</v>
      </c>
      <c r="E21" s="230">
        <v>0.973736658645161</v>
      </c>
      <c r="F21" s="335"/>
      <c r="G21" s="267"/>
      <c r="I21" s="274"/>
    </row>
    <row r="22" spans="2:9" s="55" customFormat="1" ht="15.75" customHeight="1">
      <c r="B22" s="61">
        <v>2016</v>
      </c>
      <c r="C22" s="216">
        <v>3027</v>
      </c>
      <c r="D22" s="216">
        <v>1100767</v>
      </c>
      <c r="E22" s="227">
        <v>0.993577835906712</v>
      </c>
      <c r="F22" s="335"/>
      <c r="G22" s="267"/>
      <c r="I22" s="274"/>
    </row>
    <row r="23" spans="2:9" s="55" customFormat="1" ht="15.75" customHeight="1">
      <c r="B23" s="308">
        <v>2017</v>
      </c>
      <c r="C23" s="216">
        <v>3096</v>
      </c>
      <c r="D23" s="216">
        <v>1112751</v>
      </c>
      <c r="E23" s="227">
        <v>0.990379685998078</v>
      </c>
      <c r="F23" s="335"/>
      <c r="G23" s="267"/>
      <c r="I23" s="274"/>
    </row>
    <row r="24" spans="2:9" s="55" customFormat="1" ht="15.75" customHeight="1">
      <c r="B24" s="65">
        <v>2018</v>
      </c>
      <c r="C24" s="330">
        <v>3110</v>
      </c>
      <c r="D24" s="330">
        <v>1129648</v>
      </c>
      <c r="E24" s="331">
        <v>0.98</v>
      </c>
      <c r="F24" s="334"/>
      <c r="G24" s="267"/>
      <c r="I24" s="274"/>
    </row>
    <row r="25" spans="2:9" s="55" customFormat="1" ht="15.75" customHeight="1">
      <c r="B25" s="65">
        <v>2019</v>
      </c>
      <c r="C25" s="216">
        <v>3163</v>
      </c>
      <c r="D25" s="216">
        <v>1145121</v>
      </c>
      <c r="E25" s="227">
        <v>0.992</v>
      </c>
      <c r="F25" s="334"/>
      <c r="G25" s="267"/>
      <c r="I25" s="274"/>
    </row>
    <row r="26" spans="2:9" s="55" customFormat="1" ht="15.75" customHeight="1">
      <c r="B26" s="65">
        <v>2020</v>
      </c>
      <c r="C26" s="225">
        <v>3214</v>
      </c>
      <c r="D26" s="225">
        <v>1133477</v>
      </c>
      <c r="E26" s="230">
        <v>0.966215444416977</v>
      </c>
      <c r="F26" s="334"/>
      <c r="G26" s="267"/>
      <c r="I26" s="274"/>
    </row>
    <row r="27" spans="2:9" s="55" customFormat="1" ht="15.75" customHeight="1">
      <c r="B27" s="309">
        <v>2021</v>
      </c>
      <c r="C27" s="310">
        <v>3229</v>
      </c>
      <c r="D27" s="310">
        <v>1112866</v>
      </c>
      <c r="E27" s="332">
        <v>0.944</v>
      </c>
      <c r="F27" s="334"/>
      <c r="G27" s="267"/>
      <c r="I27" s="274"/>
    </row>
    <row r="28" spans="2:6" s="55" customFormat="1" ht="5.25" customHeight="1">
      <c r="B28" s="56"/>
      <c r="D28" s="57"/>
      <c r="E28" s="57"/>
      <c r="F28" s="333"/>
    </row>
    <row r="29" spans="2:5" s="55" customFormat="1" ht="12.75" customHeight="1">
      <c r="B29" s="21" t="s">
        <v>80</v>
      </c>
      <c r="D29" s="57"/>
      <c r="E29" s="57"/>
    </row>
    <row r="30" spans="2:5" s="55" customFormat="1" ht="5.25" customHeight="1">
      <c r="B30" s="56"/>
      <c r="D30" s="57"/>
      <c r="E30" s="57"/>
    </row>
    <row r="31" spans="2:6" s="55" customFormat="1" ht="12.75" customHeight="1">
      <c r="B31" s="154" t="s">
        <v>219</v>
      </c>
      <c r="C31" s="254"/>
      <c r="D31" s="255"/>
      <c r="E31" s="255"/>
      <c r="F31" s="254"/>
    </row>
    <row r="32" spans="2:6" s="55" customFormat="1" ht="5.25" customHeight="1">
      <c r="B32" s="154"/>
      <c r="C32" s="254"/>
      <c r="D32" s="255"/>
      <c r="E32" s="255"/>
      <c r="F32" s="254"/>
    </row>
    <row r="33" spans="2:6" s="55" customFormat="1" ht="12.75" customHeight="1">
      <c r="B33" s="154" t="s">
        <v>53</v>
      </c>
      <c r="C33" s="254"/>
      <c r="D33" s="255"/>
      <c r="E33" s="255"/>
      <c r="F33" s="254"/>
    </row>
    <row r="34" spans="2:6" s="55" customFormat="1" ht="5.25" customHeight="1">
      <c r="B34" s="154"/>
      <c r="C34" s="254"/>
      <c r="D34" s="255"/>
      <c r="E34" s="255"/>
      <c r="F34" s="254"/>
    </row>
    <row r="35" spans="2:8" s="55" customFormat="1" ht="27" customHeight="1">
      <c r="B35" s="390" t="s">
        <v>181</v>
      </c>
      <c r="C35" s="390"/>
      <c r="D35" s="390"/>
      <c r="E35" s="390"/>
      <c r="F35" s="390"/>
      <c r="G35" s="256"/>
      <c r="H35" s="256"/>
    </row>
    <row r="36" spans="2:6" s="55" customFormat="1" ht="69.75" customHeight="1">
      <c r="B36" s="390" t="s">
        <v>175</v>
      </c>
      <c r="C36" s="390"/>
      <c r="D36" s="390"/>
      <c r="E36" s="390"/>
      <c r="F36" s="390"/>
    </row>
    <row r="37" spans="2:6" s="55" customFormat="1" ht="23.25" customHeight="1">
      <c r="B37" s="391" t="s">
        <v>171</v>
      </c>
      <c r="C37" s="391"/>
      <c r="D37" s="391"/>
      <c r="E37" s="391"/>
      <c r="F37" s="391"/>
    </row>
    <row r="38" spans="2:6" s="55" customFormat="1" ht="27" customHeight="1">
      <c r="B38" s="391" t="s">
        <v>174</v>
      </c>
      <c r="C38" s="391"/>
      <c r="D38" s="391"/>
      <c r="E38" s="391"/>
      <c r="F38" s="391"/>
    </row>
    <row r="39" spans="2:5" s="55" customFormat="1" ht="5.25" customHeight="1">
      <c r="B39" s="56"/>
      <c r="D39" s="57"/>
      <c r="E39" s="57"/>
    </row>
    <row r="40" spans="2:7" s="55" customFormat="1" ht="12.75" customHeight="1">
      <c r="B40" s="56" t="s">
        <v>52</v>
      </c>
      <c r="C40" s="30"/>
      <c r="D40" s="40"/>
      <c r="E40" s="30"/>
      <c r="F40" s="30"/>
      <c r="G40" s="30"/>
    </row>
    <row r="43" ht="12.75">
      <c r="K43" s="272"/>
    </row>
    <row r="44" ht="12.75">
      <c r="K44" s="272"/>
    </row>
    <row r="45" ht="12.75">
      <c r="K45" s="272"/>
    </row>
    <row r="46" spans="11:15" ht="12.75">
      <c r="K46" s="272"/>
      <c r="O46" s="273"/>
    </row>
    <row r="47" ht="12.75">
      <c r="K47" s="272"/>
    </row>
  </sheetData>
  <sheetProtection/>
  <mergeCells count="5">
    <mergeCell ref="B35:F35"/>
    <mergeCell ref="B36:F36"/>
    <mergeCell ref="B38:F38"/>
    <mergeCell ref="B37:F37"/>
    <mergeCell ref="B2:G2"/>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3.xml><?xml version="1.0" encoding="utf-8"?>
<worksheet xmlns="http://schemas.openxmlformats.org/spreadsheetml/2006/main" xmlns:r="http://schemas.openxmlformats.org/officeDocument/2006/relationships">
  <dimension ref="B2:L44"/>
  <sheetViews>
    <sheetView showGridLines="0" workbookViewId="0" topLeftCell="A1">
      <selection activeCell="A1" sqref="A1"/>
    </sheetView>
  </sheetViews>
  <sheetFormatPr defaultColWidth="9.140625" defaultRowHeight="15"/>
  <cols>
    <col min="1" max="1" width="1.7109375" style="54" customWidth="1"/>
    <col min="2" max="2" width="14.00390625" style="54" customWidth="1"/>
    <col min="3" max="3" width="15.7109375" style="54" customWidth="1"/>
    <col min="4" max="4" width="16.28125" style="54" customWidth="1"/>
    <col min="5" max="5" width="15.7109375" style="54" customWidth="1"/>
    <col min="6" max="6" width="16.28125" style="54" customWidth="1"/>
    <col min="7" max="7" width="15.7109375" style="54" customWidth="1"/>
    <col min="8" max="8" width="11.421875" style="54" customWidth="1"/>
    <col min="9" max="16384" width="9.140625" style="54" customWidth="1"/>
  </cols>
  <sheetData>
    <row r="1" ht="9.75" customHeight="1"/>
    <row r="2" spans="2:8" ht="34.5" customHeight="1">
      <c r="B2" s="393" t="s">
        <v>214</v>
      </c>
      <c r="C2" s="393"/>
      <c r="D2" s="393"/>
      <c r="E2" s="393"/>
      <c r="F2" s="393"/>
      <c r="G2" s="393"/>
      <c r="H2" s="393"/>
    </row>
    <row r="4" spans="2:7" ht="19.5" customHeight="1">
      <c r="B4" s="395" t="s">
        <v>50</v>
      </c>
      <c r="C4" s="397" t="s">
        <v>114</v>
      </c>
      <c r="D4" s="397"/>
      <c r="E4" s="398" t="s">
        <v>115</v>
      </c>
      <c r="F4" s="399"/>
      <c r="G4" s="400" t="s">
        <v>194</v>
      </c>
    </row>
    <row r="5" spans="2:9" ht="53.25">
      <c r="B5" s="396"/>
      <c r="C5" s="165" t="s">
        <v>116</v>
      </c>
      <c r="D5" s="294" t="s">
        <v>191</v>
      </c>
      <c r="E5" s="194" t="s">
        <v>192</v>
      </c>
      <c r="F5" s="294" t="s">
        <v>191</v>
      </c>
      <c r="G5" s="401"/>
      <c r="I5" s="272"/>
    </row>
    <row r="6" spans="2:12" ht="12.75">
      <c r="B6" s="169" t="s">
        <v>86</v>
      </c>
      <c r="C6" s="195">
        <v>96601</v>
      </c>
      <c r="D6" s="201">
        <v>204.66877265687404</v>
      </c>
      <c r="E6" s="195">
        <v>1731</v>
      </c>
      <c r="F6" s="201">
        <v>3.667473892289406</v>
      </c>
      <c r="G6" s="195">
        <v>471987</v>
      </c>
      <c r="H6" s="272"/>
      <c r="I6" s="272"/>
      <c r="J6" s="272"/>
      <c r="K6" s="272"/>
      <c r="L6" s="272"/>
    </row>
    <row r="7" spans="2:12" ht="12.75">
      <c r="B7" s="166" t="s">
        <v>87</v>
      </c>
      <c r="C7" s="196">
        <v>6515</v>
      </c>
      <c r="D7" s="202">
        <v>194.60541250970786</v>
      </c>
      <c r="E7" s="196">
        <v>139</v>
      </c>
      <c r="F7" s="202">
        <v>4.151980405042117</v>
      </c>
      <c r="G7" s="196">
        <v>33478</v>
      </c>
      <c r="H7" s="272"/>
      <c r="I7" s="272"/>
      <c r="J7" s="272"/>
      <c r="K7" s="272"/>
      <c r="L7" s="272"/>
    </row>
    <row r="8" spans="2:12" ht="12.75">
      <c r="B8" s="167" t="s">
        <v>88</v>
      </c>
      <c r="C8" s="197">
        <v>193</v>
      </c>
      <c r="D8" s="206">
        <v>197.54350051177073</v>
      </c>
      <c r="E8" s="197">
        <v>4</v>
      </c>
      <c r="F8" s="206">
        <v>4.094165813715455</v>
      </c>
      <c r="G8" s="197">
        <v>977</v>
      </c>
      <c r="H8" s="272"/>
      <c r="I8" s="272"/>
      <c r="J8" s="272"/>
      <c r="K8" s="272"/>
      <c r="L8" s="272"/>
    </row>
    <row r="9" spans="2:12" ht="12.75">
      <c r="B9" s="167" t="s">
        <v>89</v>
      </c>
      <c r="C9" s="197">
        <v>1042</v>
      </c>
      <c r="D9" s="203">
        <v>338.09214795587286</v>
      </c>
      <c r="E9" s="197">
        <v>21</v>
      </c>
      <c r="F9" s="203">
        <v>6.81375730045425</v>
      </c>
      <c r="G9" s="197">
        <v>3082</v>
      </c>
      <c r="H9" s="272"/>
      <c r="I9" s="272"/>
      <c r="J9" s="272"/>
      <c r="K9" s="272"/>
      <c r="L9" s="272"/>
    </row>
    <row r="10" spans="2:12" ht="12.75">
      <c r="B10" s="167" t="s">
        <v>90</v>
      </c>
      <c r="C10" s="197">
        <v>14225</v>
      </c>
      <c r="D10" s="203">
        <v>223.4878240377062</v>
      </c>
      <c r="E10" s="197">
        <v>244</v>
      </c>
      <c r="F10" s="203">
        <v>3.833464257659073</v>
      </c>
      <c r="G10" s="197">
        <v>63650</v>
      </c>
      <c r="H10" s="272"/>
      <c r="I10" s="272"/>
      <c r="J10" s="272"/>
      <c r="K10" s="272"/>
      <c r="L10" s="272"/>
    </row>
    <row r="11" spans="2:12" ht="12.75">
      <c r="B11" s="167" t="s">
        <v>91</v>
      </c>
      <c r="C11" s="197">
        <v>3086</v>
      </c>
      <c r="D11" s="203">
        <v>152.96158612143742</v>
      </c>
      <c r="E11" s="197">
        <v>46</v>
      </c>
      <c r="F11" s="203">
        <v>2.2800495662949194</v>
      </c>
      <c r="G11" s="197">
        <v>20175</v>
      </c>
      <c r="H11" s="272"/>
      <c r="I11" s="272"/>
      <c r="J11" s="272"/>
      <c r="K11" s="272"/>
      <c r="L11" s="272"/>
    </row>
    <row r="12" spans="2:12" ht="12.75">
      <c r="B12" s="167" t="s">
        <v>92</v>
      </c>
      <c r="C12" s="197">
        <v>3057</v>
      </c>
      <c r="D12" s="203">
        <v>232.84332393937086</v>
      </c>
      <c r="E12" s="197">
        <v>16</v>
      </c>
      <c r="F12" s="203">
        <v>1.2186762129636683</v>
      </c>
      <c r="G12" s="197">
        <v>13129</v>
      </c>
      <c r="H12" s="272"/>
      <c r="I12" s="272"/>
      <c r="J12" s="272"/>
      <c r="K12" s="272"/>
      <c r="L12" s="272"/>
    </row>
    <row r="13" spans="2:12" ht="12.75">
      <c r="B13" s="167" t="s">
        <v>93</v>
      </c>
      <c r="C13" s="197">
        <v>2762</v>
      </c>
      <c r="D13" s="203">
        <v>204.1238637203459</v>
      </c>
      <c r="E13" s="197">
        <v>73</v>
      </c>
      <c r="F13" s="203">
        <v>5.395018845613776</v>
      </c>
      <c r="G13" s="197">
        <v>13531</v>
      </c>
      <c r="H13" s="272"/>
      <c r="I13" s="272"/>
      <c r="J13" s="272"/>
      <c r="K13" s="272"/>
      <c r="L13" s="272"/>
    </row>
    <row r="14" spans="2:12" ht="12.75">
      <c r="B14" s="167" t="s">
        <v>94</v>
      </c>
      <c r="C14" s="197">
        <v>4110</v>
      </c>
      <c r="D14" s="206">
        <v>155.04168395639218</v>
      </c>
      <c r="E14" s="197">
        <v>12</v>
      </c>
      <c r="F14" s="206">
        <v>0.45267644950771435</v>
      </c>
      <c r="G14" s="197">
        <v>26509</v>
      </c>
      <c r="H14" s="272"/>
      <c r="I14" s="272"/>
      <c r="J14" s="272"/>
      <c r="K14" s="272"/>
      <c r="L14" s="272"/>
    </row>
    <row r="15" spans="2:12" ht="12.75">
      <c r="B15" s="167" t="s">
        <v>95</v>
      </c>
      <c r="C15" s="197">
        <v>632</v>
      </c>
      <c r="D15" s="203">
        <v>272.17915590008613</v>
      </c>
      <c r="E15" s="197">
        <v>0</v>
      </c>
      <c r="F15" s="203">
        <v>0</v>
      </c>
      <c r="G15" s="197">
        <v>2322</v>
      </c>
      <c r="H15" s="272"/>
      <c r="I15" s="272"/>
      <c r="J15" s="272"/>
      <c r="K15" s="272"/>
      <c r="L15" s="272"/>
    </row>
    <row r="16" spans="2:12" ht="12.75">
      <c r="B16" s="167" t="s">
        <v>96</v>
      </c>
      <c r="C16" s="197">
        <v>2477</v>
      </c>
      <c r="D16" s="203">
        <v>201.8580392796023</v>
      </c>
      <c r="E16" s="197">
        <v>22</v>
      </c>
      <c r="F16" s="203">
        <v>1.792844918914514</v>
      </c>
      <c r="G16" s="197">
        <v>12271</v>
      </c>
      <c r="H16" s="272"/>
      <c r="I16" s="272"/>
      <c r="J16" s="272"/>
      <c r="K16" s="272"/>
      <c r="L16" s="272"/>
    </row>
    <row r="17" spans="2:12" ht="12.75">
      <c r="B17" s="167" t="s">
        <v>97</v>
      </c>
      <c r="C17" s="197">
        <v>751</v>
      </c>
      <c r="D17" s="206">
        <v>168.4234133213725</v>
      </c>
      <c r="E17" s="197">
        <v>5</v>
      </c>
      <c r="F17" s="206">
        <v>1.121327651939897</v>
      </c>
      <c r="G17" s="197">
        <v>4459</v>
      </c>
      <c r="H17" s="272"/>
      <c r="I17" s="272"/>
      <c r="J17" s="272"/>
      <c r="K17" s="272"/>
      <c r="L17" s="272"/>
    </row>
    <row r="18" spans="2:12" ht="12.75">
      <c r="B18" s="167" t="s">
        <v>98</v>
      </c>
      <c r="C18" s="197">
        <v>5041</v>
      </c>
      <c r="D18" s="203">
        <v>228.56495125821812</v>
      </c>
      <c r="E18" s="197">
        <v>58</v>
      </c>
      <c r="F18" s="203">
        <v>2.6297891634549986</v>
      </c>
      <c r="G18" s="197">
        <v>22055</v>
      </c>
      <c r="H18" s="272"/>
      <c r="I18" s="272"/>
      <c r="J18" s="272"/>
      <c r="K18" s="272"/>
      <c r="L18" s="272"/>
    </row>
    <row r="19" spans="2:12" ht="12.75">
      <c r="B19" s="167" t="s">
        <v>99</v>
      </c>
      <c r="C19" s="197">
        <v>2110</v>
      </c>
      <c r="D19" s="203">
        <v>203.6089935346907</v>
      </c>
      <c r="E19" s="197">
        <v>95</v>
      </c>
      <c r="F19" s="203">
        <v>9.167229566727782</v>
      </c>
      <c r="G19" s="197">
        <v>10363</v>
      </c>
      <c r="H19" s="272"/>
      <c r="I19" s="272"/>
      <c r="J19" s="272"/>
      <c r="K19" s="272"/>
      <c r="L19" s="272"/>
    </row>
    <row r="20" spans="2:12" ht="12.75">
      <c r="B20" s="167" t="s">
        <v>100</v>
      </c>
      <c r="C20" s="197">
        <v>474</v>
      </c>
      <c r="D20" s="203">
        <v>200.42283298097252</v>
      </c>
      <c r="E20" s="197">
        <v>2</v>
      </c>
      <c r="F20" s="203">
        <v>0.8456659619450316</v>
      </c>
      <c r="G20" s="197">
        <v>2365</v>
      </c>
      <c r="H20" s="272"/>
      <c r="I20" s="272"/>
      <c r="J20" s="272"/>
      <c r="K20" s="272"/>
      <c r="L20" s="272"/>
    </row>
    <row r="21" spans="2:12" ht="12.75">
      <c r="B21" s="167" t="s">
        <v>101</v>
      </c>
      <c r="C21" s="197">
        <v>418</v>
      </c>
      <c r="D21" s="203">
        <v>209.62888665997994</v>
      </c>
      <c r="E21" s="197">
        <v>88</v>
      </c>
      <c r="F21" s="203">
        <v>44.132397191574725</v>
      </c>
      <c r="G21" s="197">
        <v>1994</v>
      </c>
      <c r="H21" s="272"/>
      <c r="I21" s="272"/>
      <c r="J21" s="272"/>
      <c r="K21" s="272"/>
      <c r="L21" s="272"/>
    </row>
    <row r="22" spans="2:12" ht="12.75">
      <c r="B22" s="167" t="s">
        <v>102</v>
      </c>
      <c r="C22" s="197">
        <v>6323</v>
      </c>
      <c r="D22" s="203">
        <v>236.6392215568862</v>
      </c>
      <c r="E22" s="197">
        <v>77</v>
      </c>
      <c r="F22" s="203">
        <v>2.8817365269461077</v>
      </c>
      <c r="G22" s="197">
        <v>26720</v>
      </c>
      <c r="H22" s="272"/>
      <c r="I22" s="272"/>
      <c r="J22" s="272"/>
      <c r="K22" s="272"/>
      <c r="L22" s="272"/>
    </row>
    <row r="23" spans="2:12" ht="12.75">
      <c r="B23" s="167" t="s">
        <v>103</v>
      </c>
      <c r="C23" s="197">
        <v>1417</v>
      </c>
      <c r="D23" s="203">
        <v>262.35882244028886</v>
      </c>
      <c r="E23" s="197">
        <v>8</v>
      </c>
      <c r="F23" s="203">
        <v>1.4812071838548417</v>
      </c>
      <c r="G23" s="197">
        <v>5401</v>
      </c>
      <c r="H23" s="272"/>
      <c r="I23" s="272"/>
      <c r="J23" s="272"/>
      <c r="K23" s="272"/>
      <c r="L23" s="272"/>
    </row>
    <row r="24" spans="2:12" ht="12.75">
      <c r="B24" s="167" t="s">
        <v>104</v>
      </c>
      <c r="C24" s="197">
        <v>2801</v>
      </c>
      <c r="D24" s="203">
        <v>179.12643090106798</v>
      </c>
      <c r="E24" s="197">
        <v>98</v>
      </c>
      <c r="F24" s="203">
        <v>6.267186800537188</v>
      </c>
      <c r="G24" s="197">
        <v>15637</v>
      </c>
      <c r="H24" s="272"/>
      <c r="I24" s="272"/>
      <c r="J24" s="272"/>
      <c r="K24" s="272"/>
      <c r="L24" s="272"/>
    </row>
    <row r="25" spans="2:12" ht="12.75">
      <c r="B25" s="167" t="s">
        <v>105</v>
      </c>
      <c r="C25" s="197">
        <v>1962</v>
      </c>
      <c r="D25" s="203">
        <v>246.94776589049715</v>
      </c>
      <c r="E25" s="197">
        <v>9</v>
      </c>
      <c r="F25" s="203">
        <v>1.132787916928886</v>
      </c>
      <c r="G25" s="197">
        <v>7945</v>
      </c>
      <c r="H25" s="272"/>
      <c r="I25" s="272"/>
      <c r="J25" s="272"/>
      <c r="K25" s="272"/>
      <c r="L25" s="272"/>
    </row>
    <row r="26" spans="2:12" ht="12.75">
      <c r="B26" s="167" t="s">
        <v>106</v>
      </c>
      <c r="C26" s="197">
        <v>3129</v>
      </c>
      <c r="D26" s="203">
        <v>226.88710028279314</v>
      </c>
      <c r="E26" s="197">
        <v>57</v>
      </c>
      <c r="F26" s="203">
        <v>4.133130302371112</v>
      </c>
      <c r="G26" s="197">
        <v>13791</v>
      </c>
      <c r="H26" s="272"/>
      <c r="I26" s="272"/>
      <c r="J26" s="272"/>
      <c r="K26" s="272"/>
      <c r="L26" s="272"/>
    </row>
    <row r="27" spans="2:12" ht="12.75">
      <c r="B27" s="167" t="s">
        <v>107</v>
      </c>
      <c r="C27" s="197">
        <v>4702</v>
      </c>
      <c r="D27" s="203">
        <v>178.94656720962095</v>
      </c>
      <c r="E27" s="197">
        <v>99</v>
      </c>
      <c r="F27" s="203">
        <v>3.767696757497336</v>
      </c>
      <c r="G27" s="197">
        <v>26276</v>
      </c>
      <c r="H27" s="272"/>
      <c r="I27" s="272"/>
      <c r="J27" s="272"/>
      <c r="K27" s="272"/>
      <c r="L27" s="272"/>
    </row>
    <row r="28" spans="2:12" ht="12.75">
      <c r="B28" s="167" t="s">
        <v>108</v>
      </c>
      <c r="C28" s="197">
        <v>545</v>
      </c>
      <c r="D28" s="203">
        <v>256.22943112364834</v>
      </c>
      <c r="E28" s="197">
        <v>6</v>
      </c>
      <c r="F28" s="203">
        <v>2.8208744710860367</v>
      </c>
      <c r="G28" s="197">
        <v>2127</v>
      </c>
      <c r="H28" s="272"/>
      <c r="I28" s="272"/>
      <c r="J28" s="272"/>
      <c r="K28" s="272"/>
      <c r="L28" s="272"/>
    </row>
    <row r="29" spans="2:12" ht="12.75">
      <c r="B29" s="167" t="s">
        <v>109</v>
      </c>
      <c r="C29" s="197">
        <v>6837</v>
      </c>
      <c r="D29" s="203">
        <v>173.08860759493672</v>
      </c>
      <c r="E29" s="197">
        <v>194</v>
      </c>
      <c r="F29" s="203">
        <v>4.911392405063291</v>
      </c>
      <c r="G29" s="197">
        <v>39500</v>
      </c>
      <c r="H29" s="272"/>
      <c r="I29" s="272"/>
      <c r="J29" s="272"/>
      <c r="K29" s="272"/>
      <c r="L29" s="272"/>
    </row>
    <row r="30" spans="2:12" ht="12.75">
      <c r="B30" s="170" t="s">
        <v>110</v>
      </c>
      <c r="C30" s="199">
        <v>3275</v>
      </c>
      <c r="D30" s="204">
        <v>173.08810316579462</v>
      </c>
      <c r="E30" s="199">
        <v>103</v>
      </c>
      <c r="F30" s="204">
        <v>5.443686908725754</v>
      </c>
      <c r="G30" s="199">
        <v>18921</v>
      </c>
      <c r="H30" s="272"/>
      <c r="I30" s="272"/>
      <c r="J30" s="272"/>
      <c r="K30" s="272"/>
      <c r="L30" s="272"/>
    </row>
    <row r="31" spans="2:12" ht="12.75">
      <c r="B31" s="167" t="s">
        <v>111</v>
      </c>
      <c r="C31" s="197">
        <v>1149</v>
      </c>
      <c r="D31" s="203">
        <v>182.1207798383262</v>
      </c>
      <c r="E31" s="197">
        <v>21</v>
      </c>
      <c r="F31" s="203">
        <v>3.3285782215882076</v>
      </c>
      <c r="G31" s="197">
        <v>6309</v>
      </c>
      <c r="H31" s="272"/>
      <c r="I31" s="272"/>
      <c r="J31" s="272"/>
      <c r="K31" s="272"/>
      <c r="L31" s="272"/>
    </row>
    <row r="32" spans="2:12" ht="12.75">
      <c r="B32" s="168" t="s">
        <v>112</v>
      </c>
      <c r="C32" s="200">
        <v>17568</v>
      </c>
      <c r="D32" s="205">
        <v>222.37974683544303</v>
      </c>
      <c r="E32" s="200">
        <v>234</v>
      </c>
      <c r="F32" s="205">
        <v>2.9620253164556964</v>
      </c>
      <c r="G32" s="200">
        <v>79000</v>
      </c>
      <c r="H32" s="272"/>
      <c r="I32" s="272"/>
      <c r="J32" s="272"/>
      <c r="K32" s="272"/>
      <c r="L32" s="272"/>
    </row>
    <row r="33" ht="5.25" customHeight="1"/>
    <row r="34" spans="2:5" s="19" customFormat="1" ht="12.75" customHeight="1">
      <c r="B34" s="21" t="s">
        <v>126</v>
      </c>
      <c r="C34" s="55"/>
      <c r="D34" s="57"/>
      <c r="E34" s="55"/>
    </row>
    <row r="35" spans="2:5" ht="5.25" customHeight="1">
      <c r="B35" s="56"/>
      <c r="C35" s="55"/>
      <c r="D35" s="57"/>
      <c r="E35" s="55"/>
    </row>
    <row r="36" spans="2:8" s="19" customFormat="1" ht="12.75" customHeight="1">
      <c r="B36" s="154" t="s">
        <v>220</v>
      </c>
      <c r="C36" s="254"/>
      <c r="D36" s="255"/>
      <c r="E36" s="254"/>
      <c r="F36" s="20"/>
      <c r="G36" s="20"/>
      <c r="H36" s="20"/>
    </row>
    <row r="37" spans="2:8" ht="5.25" customHeight="1">
      <c r="B37" s="154"/>
      <c r="C37" s="254"/>
      <c r="D37" s="255"/>
      <c r="E37" s="254"/>
      <c r="F37" s="52"/>
      <c r="G37" s="52"/>
      <c r="H37" s="52"/>
    </row>
    <row r="38" spans="2:8" s="19" customFormat="1" ht="12.75" customHeight="1">
      <c r="B38" s="154" t="s">
        <v>53</v>
      </c>
      <c r="C38" s="254"/>
      <c r="D38" s="255"/>
      <c r="E38" s="254"/>
      <c r="F38" s="20"/>
      <c r="G38" s="20"/>
      <c r="H38" s="20"/>
    </row>
    <row r="39" spans="2:8" ht="5.25" customHeight="1">
      <c r="B39" s="154"/>
      <c r="C39" s="254"/>
      <c r="D39" s="255"/>
      <c r="E39" s="254"/>
      <c r="F39" s="52"/>
      <c r="G39" s="52"/>
      <c r="H39" s="52"/>
    </row>
    <row r="40" spans="2:8" ht="24.75" customHeight="1">
      <c r="B40" s="390" t="s">
        <v>181</v>
      </c>
      <c r="C40" s="390"/>
      <c r="D40" s="390"/>
      <c r="E40" s="390"/>
      <c r="F40" s="390"/>
      <c r="G40" s="390"/>
      <c r="H40" s="390"/>
    </row>
    <row r="41" spans="2:8" s="19" customFormat="1" ht="11.25">
      <c r="B41" s="394" t="s">
        <v>193</v>
      </c>
      <c r="C41" s="394"/>
      <c r="D41" s="394"/>
      <c r="E41" s="394"/>
      <c r="F41" s="394"/>
      <c r="G41" s="394"/>
      <c r="H41" s="394"/>
    </row>
    <row r="42" spans="2:8" s="19" customFormat="1" ht="24.75" customHeight="1">
      <c r="B42" s="390" t="s">
        <v>196</v>
      </c>
      <c r="C42" s="390"/>
      <c r="D42" s="390"/>
      <c r="E42" s="390"/>
      <c r="F42" s="390"/>
      <c r="G42" s="390"/>
      <c r="H42" s="390"/>
    </row>
    <row r="43" spans="2:5" ht="5.25" customHeight="1">
      <c r="B43" s="56"/>
      <c r="C43" s="55"/>
      <c r="D43" s="57"/>
      <c r="E43" s="55"/>
    </row>
    <row r="44" spans="2:5" s="19" customFormat="1" ht="12.75" customHeight="1">
      <c r="B44" s="56" t="s">
        <v>52</v>
      </c>
      <c r="C44" s="176"/>
      <c r="D44" s="177"/>
      <c r="E44" s="176"/>
    </row>
  </sheetData>
  <sheetProtection/>
  <mergeCells count="8">
    <mergeCell ref="B2:H2"/>
    <mergeCell ref="B40:H40"/>
    <mergeCell ref="B41:H41"/>
    <mergeCell ref="B42:H42"/>
    <mergeCell ref="B4:B5"/>
    <mergeCell ref="C4:D4"/>
    <mergeCell ref="E4:F4"/>
    <mergeCell ref="G4:G5"/>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dimension ref="A1:S97"/>
  <sheetViews>
    <sheetView showGridLines="0" zoomScalePageLayoutView="0" workbookViewId="0" topLeftCell="A1">
      <selection activeCell="A1" sqref="A1"/>
    </sheetView>
  </sheetViews>
  <sheetFormatPr defaultColWidth="11.421875" defaultRowHeight="15"/>
  <cols>
    <col min="1" max="1" width="2.00390625" style="265" customWidth="1"/>
    <col min="2" max="2" width="11.421875" style="265" customWidth="1"/>
    <col min="3" max="3" width="19.8515625" style="265" bestFit="1" customWidth="1"/>
    <col min="4" max="16384" width="11.421875" style="265" customWidth="1"/>
  </cols>
  <sheetData>
    <row r="1" spans="1:13" ht="15">
      <c r="A1" s="71"/>
      <c r="B1" s="71"/>
      <c r="C1" s="71"/>
      <c r="D1" s="71"/>
      <c r="E1" s="71"/>
      <c r="F1" s="71"/>
      <c r="G1" s="71"/>
      <c r="H1" s="71"/>
      <c r="I1" s="71"/>
      <c r="J1" s="71"/>
      <c r="K1" s="71"/>
      <c r="L1" s="71"/>
      <c r="M1" s="71"/>
    </row>
    <row r="2" spans="1:19" ht="20.25" customHeight="1">
      <c r="A2" s="67"/>
      <c r="B2" s="402" t="s">
        <v>232</v>
      </c>
      <c r="C2" s="402"/>
      <c r="D2" s="402"/>
      <c r="E2" s="402"/>
      <c r="F2" s="402"/>
      <c r="G2" s="402"/>
      <c r="H2" s="402"/>
      <c r="I2" s="402"/>
      <c r="J2" s="402"/>
      <c r="K2" s="402"/>
      <c r="L2" s="402"/>
      <c r="M2" s="402"/>
      <c r="N2" s="402"/>
      <c r="O2" s="402"/>
      <c r="P2" s="402"/>
      <c r="Q2" s="402"/>
      <c r="R2" s="402"/>
      <c r="S2" s="402"/>
    </row>
    <row r="3" spans="1:13" ht="15">
      <c r="A3" s="67"/>
      <c r="B3" s="207"/>
      <c r="C3" s="68"/>
      <c r="D3" s="128"/>
      <c r="E3" s="128"/>
      <c r="F3" s="128"/>
      <c r="G3" s="128"/>
      <c r="H3" s="68"/>
      <c r="I3" s="68"/>
      <c r="J3" s="68"/>
      <c r="K3" s="68"/>
      <c r="L3" s="68"/>
      <c r="M3" s="68"/>
    </row>
    <row r="4" spans="1:14" ht="15">
      <c r="A4" s="30"/>
      <c r="B4" s="345" t="s">
        <v>206</v>
      </c>
      <c r="C4" s="345" t="s">
        <v>153</v>
      </c>
      <c r="D4" s="345">
        <v>2011</v>
      </c>
      <c r="E4" s="345">
        <v>2012</v>
      </c>
      <c r="F4" s="345">
        <v>2013</v>
      </c>
      <c r="G4" s="345">
        <v>2014</v>
      </c>
      <c r="H4" s="345">
        <v>2015</v>
      </c>
      <c r="I4" s="345">
        <v>2016</v>
      </c>
      <c r="J4" s="345">
        <v>2017</v>
      </c>
      <c r="K4" s="345">
        <v>2018</v>
      </c>
      <c r="L4" s="345">
        <v>2019</v>
      </c>
      <c r="M4" s="345">
        <v>2020</v>
      </c>
      <c r="N4" s="371">
        <v>2021</v>
      </c>
    </row>
    <row r="5" spans="1:14" ht="15">
      <c r="A5" s="30"/>
      <c r="B5" s="347" t="s">
        <v>205</v>
      </c>
      <c r="C5" s="347"/>
      <c r="D5" s="209">
        <f>SUM(D6:D18)</f>
        <v>327284</v>
      </c>
      <c r="E5" s="209">
        <f aca="true" t="shared" si="0" ref="E5:N5">SUM(E6:E18)</f>
        <v>324130</v>
      </c>
      <c r="F5" s="209">
        <f t="shared" si="0"/>
        <v>333854</v>
      </c>
      <c r="G5" s="209">
        <f t="shared" si="0"/>
        <v>347405</v>
      </c>
      <c r="H5" s="209">
        <f t="shared" si="0"/>
        <v>347043</v>
      </c>
      <c r="I5" s="209">
        <f t="shared" si="0"/>
        <v>351600</v>
      </c>
      <c r="J5" s="209">
        <f t="shared" si="0"/>
        <v>350083</v>
      </c>
      <c r="K5" s="209">
        <f t="shared" si="0"/>
        <v>351343</v>
      </c>
      <c r="L5" s="209">
        <f t="shared" si="0"/>
        <v>352796</v>
      </c>
      <c r="M5" s="209">
        <f t="shared" si="0"/>
        <v>349181</v>
      </c>
      <c r="N5" s="209">
        <f t="shared" si="0"/>
        <v>343663</v>
      </c>
    </row>
    <row r="6" spans="1:14" ht="15">
      <c r="A6" s="30"/>
      <c r="B6" s="69"/>
      <c r="C6" s="69" t="s">
        <v>139</v>
      </c>
      <c r="D6" s="208">
        <v>12038</v>
      </c>
      <c r="E6" s="208">
        <v>6298</v>
      </c>
      <c r="F6" s="208">
        <v>6180</v>
      </c>
      <c r="G6" s="208">
        <v>4202</v>
      </c>
      <c r="H6" s="208">
        <v>4214</v>
      </c>
      <c r="I6" s="208">
        <v>3880</v>
      </c>
      <c r="J6" s="208">
        <v>4217</v>
      </c>
      <c r="K6" s="208">
        <v>4131</v>
      </c>
      <c r="L6" s="208">
        <v>4086</v>
      </c>
      <c r="M6" s="208">
        <v>3763</v>
      </c>
      <c r="N6" s="208">
        <v>4152</v>
      </c>
    </row>
    <row r="7" spans="1:14" ht="15">
      <c r="A7" s="30"/>
      <c r="B7" s="69"/>
      <c r="C7" s="69" t="s">
        <v>140</v>
      </c>
      <c r="D7" s="208">
        <v>10762</v>
      </c>
      <c r="E7" s="208">
        <v>9024</v>
      </c>
      <c r="F7" s="208">
        <v>6508</v>
      </c>
      <c r="G7" s="208">
        <v>6179</v>
      </c>
      <c r="H7" s="208">
        <v>5994</v>
      </c>
      <c r="I7" s="208">
        <v>6663</v>
      </c>
      <c r="J7" s="208">
        <v>3700</v>
      </c>
      <c r="K7" s="208">
        <v>2699</v>
      </c>
      <c r="L7" s="208">
        <v>1414</v>
      </c>
      <c r="M7" s="208">
        <v>893</v>
      </c>
      <c r="N7" s="208">
        <v>1171</v>
      </c>
    </row>
    <row r="8" spans="1:14" ht="15">
      <c r="A8" s="30"/>
      <c r="B8" s="69"/>
      <c r="C8" s="69" t="s">
        <v>141</v>
      </c>
      <c r="D8" s="208">
        <v>26669</v>
      </c>
      <c r="E8" s="208">
        <v>28938</v>
      </c>
      <c r="F8" s="208">
        <v>27746</v>
      </c>
      <c r="G8" s="208">
        <v>23468</v>
      </c>
      <c r="H8" s="208">
        <v>25619</v>
      </c>
      <c r="I8" s="208">
        <v>23104</v>
      </c>
      <c r="J8" s="208">
        <v>21044</v>
      </c>
      <c r="K8" s="208">
        <v>19592</v>
      </c>
      <c r="L8" s="208">
        <v>19941</v>
      </c>
      <c r="M8" s="208">
        <v>18218</v>
      </c>
      <c r="N8" s="208">
        <v>17411</v>
      </c>
    </row>
    <row r="9" spans="1:14" ht="15">
      <c r="A9" s="30"/>
      <c r="B9" s="69"/>
      <c r="C9" s="69" t="s">
        <v>142</v>
      </c>
      <c r="D9" s="208">
        <v>30806</v>
      </c>
      <c r="E9" s="208">
        <v>28676</v>
      </c>
      <c r="F9" s="208">
        <v>35921</v>
      </c>
      <c r="G9" s="208">
        <v>33208</v>
      </c>
      <c r="H9" s="208">
        <v>31691</v>
      </c>
      <c r="I9" s="208">
        <v>30803</v>
      </c>
      <c r="J9" s="208">
        <v>29835</v>
      </c>
      <c r="K9" s="208">
        <v>31199</v>
      </c>
      <c r="L9" s="208">
        <v>30490</v>
      </c>
      <c r="M9" s="208">
        <v>33121</v>
      </c>
      <c r="N9" s="208">
        <v>30090</v>
      </c>
    </row>
    <row r="10" spans="1:14" ht="15">
      <c r="A10" s="30"/>
      <c r="B10" s="69"/>
      <c r="C10" s="69" t="s">
        <v>143</v>
      </c>
      <c r="D10" s="208">
        <v>34585</v>
      </c>
      <c r="E10" s="208">
        <v>37447</v>
      </c>
      <c r="F10" s="208">
        <v>38428</v>
      </c>
      <c r="G10" s="208">
        <v>36813</v>
      </c>
      <c r="H10" s="208">
        <v>40024</v>
      </c>
      <c r="I10" s="208">
        <v>43031</v>
      </c>
      <c r="J10" s="208">
        <v>38477</v>
      </c>
      <c r="K10" s="208">
        <v>35186</v>
      </c>
      <c r="L10" s="208">
        <v>39778</v>
      </c>
      <c r="M10" s="208">
        <v>39320</v>
      </c>
      <c r="N10" s="208">
        <v>37104</v>
      </c>
    </row>
    <row r="11" spans="1:14" ht="15">
      <c r="A11" s="30"/>
      <c r="B11" s="69"/>
      <c r="C11" s="69" t="s">
        <v>144</v>
      </c>
      <c r="D11" s="208">
        <v>28866</v>
      </c>
      <c r="E11" s="208">
        <v>30646</v>
      </c>
      <c r="F11" s="208">
        <v>32740</v>
      </c>
      <c r="G11" s="208">
        <v>41164</v>
      </c>
      <c r="H11" s="208">
        <v>40728</v>
      </c>
      <c r="I11" s="208">
        <v>42643</v>
      </c>
      <c r="J11" s="208">
        <v>47056</v>
      </c>
      <c r="K11" s="208">
        <v>47997</v>
      </c>
      <c r="L11" s="208">
        <v>43440</v>
      </c>
      <c r="M11" s="208">
        <v>42064</v>
      </c>
      <c r="N11" s="208">
        <v>47760</v>
      </c>
    </row>
    <row r="12" spans="1:14" ht="15">
      <c r="A12" s="30"/>
      <c r="B12" s="69"/>
      <c r="C12" s="69" t="s">
        <v>145</v>
      </c>
      <c r="D12" s="208">
        <v>30035</v>
      </c>
      <c r="E12" s="208">
        <v>34455</v>
      </c>
      <c r="F12" s="208">
        <v>34740</v>
      </c>
      <c r="G12" s="208">
        <v>39783</v>
      </c>
      <c r="H12" s="208">
        <v>40927</v>
      </c>
      <c r="I12" s="208">
        <v>42036</v>
      </c>
      <c r="J12" s="208">
        <v>47496</v>
      </c>
      <c r="K12" s="208">
        <v>46299</v>
      </c>
      <c r="L12" s="208">
        <v>46365</v>
      </c>
      <c r="M12" s="208">
        <v>44343</v>
      </c>
      <c r="N12" s="208">
        <v>49036</v>
      </c>
    </row>
    <row r="13" spans="1:14" ht="15">
      <c r="A13" s="30"/>
      <c r="B13" s="69"/>
      <c r="C13" s="69" t="s">
        <v>146</v>
      </c>
      <c r="D13" s="208">
        <v>29562</v>
      </c>
      <c r="E13" s="208">
        <v>32782</v>
      </c>
      <c r="F13" s="208">
        <v>33247</v>
      </c>
      <c r="G13" s="208">
        <v>34866</v>
      </c>
      <c r="H13" s="208">
        <v>39423</v>
      </c>
      <c r="I13" s="208">
        <v>40267</v>
      </c>
      <c r="J13" s="208">
        <v>41132</v>
      </c>
      <c r="K13" s="208">
        <v>43990</v>
      </c>
      <c r="L13" s="208">
        <v>41704</v>
      </c>
      <c r="M13" s="208">
        <v>46159</v>
      </c>
      <c r="N13" s="208">
        <v>45288</v>
      </c>
    </row>
    <row r="14" spans="1:14" ht="15">
      <c r="A14" s="30"/>
      <c r="B14" s="69"/>
      <c r="C14" s="69" t="s">
        <v>147</v>
      </c>
      <c r="D14" s="208">
        <v>39989</v>
      </c>
      <c r="E14" s="208">
        <v>34833</v>
      </c>
      <c r="F14" s="208">
        <v>33492</v>
      </c>
      <c r="G14" s="208">
        <v>29554</v>
      </c>
      <c r="H14" s="208">
        <v>34457</v>
      </c>
      <c r="I14" s="208">
        <v>34710</v>
      </c>
      <c r="J14" s="208">
        <v>36392</v>
      </c>
      <c r="K14" s="208">
        <v>40944</v>
      </c>
      <c r="L14" s="208">
        <v>43339</v>
      </c>
      <c r="M14" s="208">
        <v>39758</v>
      </c>
      <c r="N14" s="208">
        <v>34832</v>
      </c>
    </row>
    <row r="15" spans="1:14" ht="15">
      <c r="A15" s="30"/>
      <c r="B15" s="69"/>
      <c r="C15" s="69" t="s">
        <v>148</v>
      </c>
      <c r="D15" s="208">
        <v>24883</v>
      </c>
      <c r="E15" s="208">
        <v>25058</v>
      </c>
      <c r="F15" s="208">
        <v>27075</v>
      </c>
      <c r="G15" s="208">
        <v>27327</v>
      </c>
      <c r="H15" s="208">
        <v>25154</v>
      </c>
      <c r="I15" s="208">
        <v>30287</v>
      </c>
      <c r="J15" s="208">
        <v>28849</v>
      </c>
      <c r="K15" s="208">
        <v>28985</v>
      </c>
      <c r="L15" s="208">
        <v>33390</v>
      </c>
      <c r="M15" s="208">
        <v>34133</v>
      </c>
      <c r="N15" s="208">
        <v>30134</v>
      </c>
    </row>
    <row r="16" spans="1:14" ht="15">
      <c r="A16" s="30"/>
      <c r="B16" s="69"/>
      <c r="C16" s="69" t="s">
        <v>149</v>
      </c>
      <c r="D16" s="208">
        <v>22552</v>
      </c>
      <c r="E16" s="208">
        <v>19837</v>
      </c>
      <c r="F16" s="208">
        <v>19977</v>
      </c>
      <c r="G16" s="208">
        <v>24338</v>
      </c>
      <c r="H16" s="208">
        <v>21708</v>
      </c>
      <c r="I16" s="208">
        <v>20028</v>
      </c>
      <c r="J16" s="208">
        <v>22110</v>
      </c>
      <c r="K16" s="208">
        <v>25788</v>
      </c>
      <c r="L16" s="208">
        <v>25616</v>
      </c>
      <c r="M16" s="208">
        <v>23547</v>
      </c>
      <c r="N16" s="208">
        <v>23336</v>
      </c>
    </row>
    <row r="17" spans="1:14" ht="15">
      <c r="A17" s="30"/>
      <c r="B17" s="69"/>
      <c r="C17" s="69" t="s">
        <v>150</v>
      </c>
      <c r="D17" s="208">
        <v>14016</v>
      </c>
      <c r="E17" s="208">
        <v>14773</v>
      </c>
      <c r="F17" s="208">
        <v>15436</v>
      </c>
      <c r="G17" s="208">
        <v>17873</v>
      </c>
      <c r="H17" s="208">
        <v>15520</v>
      </c>
      <c r="I17" s="208">
        <v>16216</v>
      </c>
      <c r="J17" s="208">
        <v>16358</v>
      </c>
      <c r="K17" s="208">
        <v>15297</v>
      </c>
      <c r="L17" s="208">
        <v>16552</v>
      </c>
      <c r="M17" s="208">
        <v>14855</v>
      </c>
      <c r="N17" s="208">
        <v>14838</v>
      </c>
    </row>
    <row r="18" spans="1:14" ht="15">
      <c r="A18" s="30"/>
      <c r="B18" s="346"/>
      <c r="C18" s="346" t="s">
        <v>151</v>
      </c>
      <c r="D18" s="323">
        <v>22521</v>
      </c>
      <c r="E18" s="323">
        <v>21363</v>
      </c>
      <c r="F18" s="323">
        <v>22364</v>
      </c>
      <c r="G18" s="323">
        <v>28630</v>
      </c>
      <c r="H18" s="323">
        <v>21584</v>
      </c>
      <c r="I18" s="323">
        <v>17932</v>
      </c>
      <c r="J18" s="323">
        <v>13417</v>
      </c>
      <c r="K18" s="323">
        <v>9236</v>
      </c>
      <c r="L18" s="323">
        <v>6681</v>
      </c>
      <c r="M18" s="323">
        <v>9007</v>
      </c>
      <c r="N18" s="323">
        <v>8511</v>
      </c>
    </row>
    <row r="19" spans="1:14" ht="15">
      <c r="A19" s="30"/>
      <c r="B19" s="347" t="s">
        <v>204</v>
      </c>
      <c r="C19" s="347"/>
      <c r="D19" s="209">
        <f>SUM(D20:D32)</f>
        <v>125413</v>
      </c>
      <c r="E19" s="209">
        <f aca="true" t="shared" si="1" ref="E19:N19">SUM(E20:E32)</f>
        <v>125800</v>
      </c>
      <c r="F19" s="209">
        <f t="shared" si="1"/>
        <v>126797</v>
      </c>
      <c r="G19" s="209">
        <f t="shared" si="1"/>
        <v>129145</v>
      </c>
      <c r="H19" s="209">
        <f t="shared" si="1"/>
        <v>128107</v>
      </c>
      <c r="I19" s="209">
        <f t="shared" si="1"/>
        <v>128479</v>
      </c>
      <c r="J19" s="209">
        <f t="shared" si="1"/>
        <v>129480</v>
      </c>
      <c r="K19" s="209">
        <f t="shared" si="1"/>
        <v>134035</v>
      </c>
      <c r="L19" s="209">
        <f t="shared" si="1"/>
        <v>143826</v>
      </c>
      <c r="M19" s="209">
        <f t="shared" si="1"/>
        <v>154372</v>
      </c>
      <c r="N19" s="209">
        <f t="shared" si="1"/>
        <v>155258</v>
      </c>
    </row>
    <row r="20" spans="1:14" ht="15">
      <c r="A20" s="30"/>
      <c r="B20" s="69"/>
      <c r="C20" s="69" t="s">
        <v>139</v>
      </c>
      <c r="D20" s="208">
        <v>1058</v>
      </c>
      <c r="E20" s="208">
        <v>1357</v>
      </c>
      <c r="F20" s="208">
        <v>1255</v>
      </c>
      <c r="G20" s="208">
        <v>2021</v>
      </c>
      <c r="H20" s="208">
        <v>971</v>
      </c>
      <c r="I20" s="208">
        <v>1206</v>
      </c>
      <c r="J20" s="208">
        <v>1049</v>
      </c>
      <c r="K20" s="208">
        <v>1267</v>
      </c>
      <c r="L20" s="208">
        <v>1578</v>
      </c>
      <c r="M20" s="208">
        <v>2023</v>
      </c>
      <c r="N20" s="208">
        <v>2807</v>
      </c>
    </row>
    <row r="21" spans="1:14" ht="15">
      <c r="A21" s="30"/>
      <c r="B21" s="69"/>
      <c r="C21" s="69" t="s">
        <v>140</v>
      </c>
      <c r="D21" s="208">
        <v>2658</v>
      </c>
      <c r="E21" s="208">
        <v>3434</v>
      </c>
      <c r="F21" s="208">
        <v>3944</v>
      </c>
      <c r="G21" s="208">
        <v>1454</v>
      </c>
      <c r="H21" s="208">
        <v>725</v>
      </c>
      <c r="I21" s="208">
        <v>0</v>
      </c>
      <c r="J21" s="208">
        <v>0</v>
      </c>
      <c r="K21" s="208">
        <v>0</v>
      </c>
      <c r="L21" s="208">
        <v>0</v>
      </c>
      <c r="M21" s="208">
        <v>0</v>
      </c>
      <c r="N21" s="208">
        <v>0</v>
      </c>
    </row>
    <row r="22" spans="1:14" ht="15">
      <c r="A22" s="30"/>
      <c r="B22" s="69"/>
      <c r="C22" s="69" t="s">
        <v>141</v>
      </c>
      <c r="D22" s="208">
        <v>16553</v>
      </c>
      <c r="E22" s="208">
        <v>13633</v>
      </c>
      <c r="F22" s="208">
        <v>12568</v>
      </c>
      <c r="G22" s="208">
        <v>7732</v>
      </c>
      <c r="H22" s="208">
        <v>4933</v>
      </c>
      <c r="I22" s="208">
        <v>4108</v>
      </c>
      <c r="J22" s="208">
        <v>1203</v>
      </c>
      <c r="K22" s="208">
        <v>996</v>
      </c>
      <c r="L22" s="208">
        <v>151</v>
      </c>
      <c r="M22" s="208">
        <v>522</v>
      </c>
      <c r="N22" s="208">
        <v>700</v>
      </c>
    </row>
    <row r="23" spans="1:14" ht="15">
      <c r="A23" s="30"/>
      <c r="B23" s="69"/>
      <c r="C23" s="69" t="s">
        <v>142</v>
      </c>
      <c r="D23" s="208">
        <v>6311</v>
      </c>
      <c r="E23" s="208">
        <v>10019</v>
      </c>
      <c r="F23" s="208">
        <v>11120</v>
      </c>
      <c r="G23" s="208">
        <v>11332</v>
      </c>
      <c r="H23" s="208">
        <v>8587</v>
      </c>
      <c r="I23" s="208">
        <v>7718</v>
      </c>
      <c r="J23" s="208">
        <v>6931</v>
      </c>
      <c r="K23" s="208">
        <v>5481</v>
      </c>
      <c r="L23" s="208">
        <v>2566</v>
      </c>
      <c r="M23" s="208">
        <v>2809</v>
      </c>
      <c r="N23" s="208">
        <v>5107</v>
      </c>
    </row>
    <row r="24" spans="1:14" ht="15">
      <c r="A24" s="30"/>
      <c r="B24" s="69"/>
      <c r="C24" s="69" t="s">
        <v>143</v>
      </c>
      <c r="D24" s="208">
        <v>9996</v>
      </c>
      <c r="E24" s="208">
        <v>11034</v>
      </c>
      <c r="F24" s="208">
        <v>10848</v>
      </c>
      <c r="G24" s="208">
        <v>10228</v>
      </c>
      <c r="H24" s="208">
        <v>9352</v>
      </c>
      <c r="I24" s="208">
        <v>7627</v>
      </c>
      <c r="J24" s="208">
        <v>9400</v>
      </c>
      <c r="K24" s="208">
        <v>7584</v>
      </c>
      <c r="L24" s="208">
        <v>8022</v>
      </c>
      <c r="M24" s="208">
        <v>6636</v>
      </c>
      <c r="N24" s="208">
        <v>9021</v>
      </c>
    </row>
    <row r="25" spans="1:14" ht="15">
      <c r="A25" s="30"/>
      <c r="B25" s="69"/>
      <c r="C25" s="69" t="s">
        <v>144</v>
      </c>
      <c r="D25" s="208">
        <v>13306</v>
      </c>
      <c r="E25" s="208">
        <v>11370</v>
      </c>
      <c r="F25" s="208">
        <v>12641</v>
      </c>
      <c r="G25" s="208">
        <v>15135</v>
      </c>
      <c r="H25" s="208">
        <v>13221</v>
      </c>
      <c r="I25" s="208">
        <v>13242</v>
      </c>
      <c r="J25" s="208">
        <v>11052</v>
      </c>
      <c r="K25" s="208">
        <v>13564</v>
      </c>
      <c r="L25" s="208">
        <v>13267</v>
      </c>
      <c r="M25" s="208">
        <v>12317</v>
      </c>
      <c r="N25" s="208">
        <v>12265</v>
      </c>
    </row>
    <row r="26" spans="1:14" ht="15">
      <c r="A26" s="30"/>
      <c r="B26" s="69"/>
      <c r="C26" s="69" t="s">
        <v>145</v>
      </c>
      <c r="D26" s="208">
        <v>13653</v>
      </c>
      <c r="E26" s="208">
        <v>13530</v>
      </c>
      <c r="F26" s="208">
        <v>13800</v>
      </c>
      <c r="G26" s="208">
        <v>17931</v>
      </c>
      <c r="H26" s="208">
        <v>15511</v>
      </c>
      <c r="I26" s="208">
        <v>13245</v>
      </c>
      <c r="J26" s="208">
        <v>12271</v>
      </c>
      <c r="K26" s="208">
        <v>14944</v>
      </c>
      <c r="L26" s="208">
        <v>16665</v>
      </c>
      <c r="M26" s="208">
        <v>18116</v>
      </c>
      <c r="N26" s="208">
        <v>20666</v>
      </c>
    </row>
    <row r="27" spans="1:14" ht="15">
      <c r="A27" s="30"/>
      <c r="B27" s="69"/>
      <c r="C27" s="69" t="s">
        <v>146</v>
      </c>
      <c r="D27" s="208">
        <v>13489</v>
      </c>
      <c r="E27" s="208">
        <v>13532</v>
      </c>
      <c r="F27" s="208">
        <v>13227</v>
      </c>
      <c r="G27" s="208">
        <v>15037</v>
      </c>
      <c r="H27" s="208">
        <v>14211</v>
      </c>
      <c r="I27" s="208">
        <v>15094</v>
      </c>
      <c r="J27" s="208">
        <v>14189</v>
      </c>
      <c r="K27" s="208">
        <v>16340</v>
      </c>
      <c r="L27" s="208">
        <v>21655</v>
      </c>
      <c r="M27" s="208">
        <v>27144</v>
      </c>
      <c r="N27" s="208">
        <v>24968</v>
      </c>
    </row>
    <row r="28" spans="1:14" ht="15">
      <c r="A28" s="30"/>
      <c r="B28" s="69"/>
      <c r="C28" s="69" t="s">
        <v>147</v>
      </c>
      <c r="D28" s="208">
        <v>15646</v>
      </c>
      <c r="E28" s="208">
        <v>12186</v>
      </c>
      <c r="F28" s="208">
        <v>13053</v>
      </c>
      <c r="G28" s="208">
        <v>14774</v>
      </c>
      <c r="H28" s="208">
        <v>16967</v>
      </c>
      <c r="I28" s="208">
        <v>16873</v>
      </c>
      <c r="J28" s="208">
        <v>17421</v>
      </c>
      <c r="K28" s="208">
        <v>16506</v>
      </c>
      <c r="L28" s="208">
        <v>21945</v>
      </c>
      <c r="M28" s="208">
        <v>26702</v>
      </c>
      <c r="N28" s="208">
        <v>24929</v>
      </c>
    </row>
    <row r="29" spans="1:14" ht="15">
      <c r="A29" s="30"/>
      <c r="B29" s="69"/>
      <c r="C29" s="69" t="s">
        <v>148</v>
      </c>
      <c r="D29" s="208">
        <v>10721</v>
      </c>
      <c r="E29" s="208">
        <v>10224</v>
      </c>
      <c r="F29" s="208">
        <v>8196</v>
      </c>
      <c r="G29" s="208">
        <v>11875</v>
      </c>
      <c r="H29" s="208">
        <v>14439</v>
      </c>
      <c r="I29" s="208">
        <v>14837</v>
      </c>
      <c r="J29" s="208">
        <v>16878</v>
      </c>
      <c r="K29" s="208">
        <v>16926</v>
      </c>
      <c r="L29" s="208">
        <v>16550</v>
      </c>
      <c r="M29" s="208">
        <v>15885</v>
      </c>
      <c r="N29" s="208">
        <v>20965</v>
      </c>
    </row>
    <row r="30" spans="1:14" ht="15">
      <c r="A30" s="30"/>
      <c r="B30" s="69"/>
      <c r="C30" s="69" t="s">
        <v>149</v>
      </c>
      <c r="D30" s="208">
        <v>12406</v>
      </c>
      <c r="E30" s="208">
        <v>12855</v>
      </c>
      <c r="F30" s="208">
        <v>11945</v>
      </c>
      <c r="G30" s="208">
        <v>9293</v>
      </c>
      <c r="H30" s="208">
        <v>12990</v>
      </c>
      <c r="I30" s="208">
        <v>14147</v>
      </c>
      <c r="J30" s="208">
        <v>14896</v>
      </c>
      <c r="K30" s="208">
        <v>16776</v>
      </c>
      <c r="L30" s="208">
        <v>15503</v>
      </c>
      <c r="M30" s="208">
        <v>17758</v>
      </c>
      <c r="N30" s="208">
        <v>13517</v>
      </c>
    </row>
    <row r="31" spans="1:14" ht="15">
      <c r="A31" s="30"/>
      <c r="B31" s="69"/>
      <c r="C31" s="69" t="s">
        <v>150</v>
      </c>
      <c r="D31" s="208">
        <v>5941</v>
      </c>
      <c r="E31" s="208">
        <v>6771</v>
      </c>
      <c r="F31" s="208">
        <v>7190</v>
      </c>
      <c r="G31" s="208">
        <v>5736</v>
      </c>
      <c r="H31" s="208">
        <v>7292</v>
      </c>
      <c r="I31" s="208">
        <v>8732</v>
      </c>
      <c r="J31" s="208">
        <v>9631</v>
      </c>
      <c r="K31" s="208">
        <v>10078</v>
      </c>
      <c r="L31" s="208">
        <v>11235</v>
      </c>
      <c r="M31" s="208">
        <v>12928</v>
      </c>
      <c r="N31" s="208">
        <v>10143</v>
      </c>
    </row>
    <row r="32" spans="1:14" ht="15">
      <c r="A32" s="30"/>
      <c r="B32" s="346"/>
      <c r="C32" s="346" t="s">
        <v>151</v>
      </c>
      <c r="D32" s="323">
        <v>3675</v>
      </c>
      <c r="E32" s="323">
        <v>5855</v>
      </c>
      <c r="F32" s="323">
        <v>7010</v>
      </c>
      <c r="G32" s="323">
        <v>6597</v>
      </c>
      <c r="H32" s="323">
        <v>8908</v>
      </c>
      <c r="I32" s="323">
        <v>11650</v>
      </c>
      <c r="J32" s="323">
        <v>14559</v>
      </c>
      <c r="K32" s="323">
        <v>13573</v>
      </c>
      <c r="L32" s="323">
        <v>14689</v>
      </c>
      <c r="M32" s="323">
        <v>11532</v>
      </c>
      <c r="N32" s="323">
        <v>10170</v>
      </c>
    </row>
    <row r="33" spans="1:14" ht="15">
      <c r="A33" s="30"/>
      <c r="B33" s="347" t="s">
        <v>203</v>
      </c>
      <c r="C33" s="347"/>
      <c r="D33" s="209">
        <f>SUM(D34:D46)</f>
        <v>247922</v>
      </c>
      <c r="E33" s="209">
        <f aca="true" t="shared" si="2" ref="E33:N33">SUM(E34:E46)</f>
        <v>253228</v>
      </c>
      <c r="F33" s="209">
        <f t="shared" si="2"/>
        <v>255696</v>
      </c>
      <c r="G33" s="209">
        <f t="shared" si="2"/>
        <v>257107</v>
      </c>
      <c r="H33" s="209">
        <f t="shared" si="2"/>
        <v>255432</v>
      </c>
      <c r="I33" s="209">
        <f t="shared" si="2"/>
        <v>256638</v>
      </c>
      <c r="J33" s="209">
        <f t="shared" si="2"/>
        <v>272957</v>
      </c>
      <c r="K33" s="209">
        <f t="shared" si="2"/>
        <v>285333</v>
      </c>
      <c r="L33" s="209">
        <f t="shared" si="2"/>
        <v>292479</v>
      </c>
      <c r="M33" s="209">
        <f t="shared" si="2"/>
        <v>290193</v>
      </c>
      <c r="N33" s="209">
        <f t="shared" si="2"/>
        <v>285525</v>
      </c>
    </row>
    <row r="34" spans="1:14" ht="15">
      <c r="A34" s="30"/>
      <c r="B34" s="69"/>
      <c r="C34" s="69" t="s">
        <v>139</v>
      </c>
      <c r="D34" s="208">
        <v>4747</v>
      </c>
      <c r="E34" s="208">
        <v>5356</v>
      </c>
      <c r="F34" s="208">
        <v>3664</v>
      </c>
      <c r="G34" s="208">
        <v>2850</v>
      </c>
      <c r="H34" s="208">
        <v>2849</v>
      </c>
      <c r="I34" s="208">
        <v>2849</v>
      </c>
      <c r="J34" s="208">
        <v>3357</v>
      </c>
      <c r="K34" s="208">
        <v>2821</v>
      </c>
      <c r="L34" s="208">
        <v>1972</v>
      </c>
      <c r="M34" s="208">
        <v>3079</v>
      </c>
      <c r="N34" s="208">
        <v>4075</v>
      </c>
    </row>
    <row r="35" spans="1:14" ht="15">
      <c r="A35" s="30"/>
      <c r="B35" s="69"/>
      <c r="C35" s="69" t="s">
        <v>140</v>
      </c>
      <c r="D35" s="208">
        <v>5236</v>
      </c>
      <c r="E35" s="208">
        <v>5174</v>
      </c>
      <c r="F35" s="208">
        <v>2758</v>
      </c>
      <c r="G35" s="208">
        <v>1618</v>
      </c>
      <c r="H35" s="208">
        <v>1612</v>
      </c>
      <c r="I35" s="208">
        <v>671</v>
      </c>
      <c r="J35" s="208">
        <v>675</v>
      </c>
      <c r="K35" s="208">
        <v>216</v>
      </c>
      <c r="L35" s="208">
        <v>0</v>
      </c>
      <c r="M35" s="208">
        <v>0</v>
      </c>
      <c r="N35" s="208">
        <v>38</v>
      </c>
    </row>
    <row r="36" spans="1:14" ht="15">
      <c r="A36" s="30"/>
      <c r="B36" s="69"/>
      <c r="C36" s="69" t="s">
        <v>141</v>
      </c>
      <c r="D36" s="208">
        <v>15561</v>
      </c>
      <c r="E36" s="208">
        <v>14676</v>
      </c>
      <c r="F36" s="208">
        <v>14167</v>
      </c>
      <c r="G36" s="208">
        <v>13927</v>
      </c>
      <c r="H36" s="208">
        <v>9237</v>
      </c>
      <c r="I36" s="208">
        <v>6510</v>
      </c>
      <c r="J36" s="208">
        <v>4464</v>
      </c>
      <c r="K36" s="208">
        <v>3485</v>
      </c>
      <c r="L36" s="208">
        <v>3026</v>
      </c>
      <c r="M36" s="208">
        <v>2539</v>
      </c>
      <c r="N36" s="208">
        <v>815</v>
      </c>
    </row>
    <row r="37" spans="1:14" ht="15">
      <c r="A37" s="30"/>
      <c r="B37" s="69"/>
      <c r="C37" s="69" t="s">
        <v>142</v>
      </c>
      <c r="D37" s="208">
        <v>18922</v>
      </c>
      <c r="E37" s="208">
        <v>17019</v>
      </c>
      <c r="F37" s="208">
        <v>18392</v>
      </c>
      <c r="G37" s="208">
        <v>16701</v>
      </c>
      <c r="H37" s="208">
        <v>12823</v>
      </c>
      <c r="I37" s="208">
        <v>9386</v>
      </c>
      <c r="J37" s="208">
        <v>11048</v>
      </c>
      <c r="K37" s="208">
        <v>8778</v>
      </c>
      <c r="L37" s="208">
        <v>8172</v>
      </c>
      <c r="M37" s="208">
        <v>6341</v>
      </c>
      <c r="N37" s="208">
        <v>4591</v>
      </c>
    </row>
    <row r="38" spans="1:14" ht="15">
      <c r="A38" s="30"/>
      <c r="B38" s="69"/>
      <c r="C38" s="69" t="s">
        <v>143</v>
      </c>
      <c r="D38" s="208">
        <v>25180</v>
      </c>
      <c r="E38" s="208">
        <v>21651</v>
      </c>
      <c r="F38" s="208">
        <v>20395</v>
      </c>
      <c r="G38" s="208">
        <v>18827</v>
      </c>
      <c r="H38" s="208">
        <v>19383</v>
      </c>
      <c r="I38" s="208">
        <v>18875</v>
      </c>
      <c r="J38" s="208">
        <v>14284</v>
      </c>
      <c r="K38" s="208">
        <v>14858</v>
      </c>
      <c r="L38" s="208">
        <v>14667</v>
      </c>
      <c r="M38" s="208">
        <v>15613</v>
      </c>
      <c r="N38" s="208">
        <v>9806</v>
      </c>
    </row>
    <row r="39" spans="1:14" ht="15">
      <c r="A39" s="30"/>
      <c r="B39" s="69"/>
      <c r="C39" s="69" t="s">
        <v>144</v>
      </c>
      <c r="D39" s="208">
        <v>21604</v>
      </c>
      <c r="E39" s="208">
        <v>21737</v>
      </c>
      <c r="F39" s="208">
        <v>25388</v>
      </c>
      <c r="G39" s="208">
        <v>26300</v>
      </c>
      <c r="H39" s="208">
        <v>28873</v>
      </c>
      <c r="I39" s="208">
        <v>23867</v>
      </c>
      <c r="J39" s="208">
        <v>26443</v>
      </c>
      <c r="K39" s="208">
        <v>20857</v>
      </c>
      <c r="L39" s="208">
        <v>19984</v>
      </c>
      <c r="M39" s="208">
        <v>23552</v>
      </c>
      <c r="N39" s="208">
        <v>19975</v>
      </c>
    </row>
    <row r="40" spans="1:14" ht="15">
      <c r="A40" s="30"/>
      <c r="B40" s="69"/>
      <c r="C40" s="69" t="s">
        <v>145</v>
      </c>
      <c r="D40" s="208">
        <v>29545</v>
      </c>
      <c r="E40" s="208">
        <v>28747</v>
      </c>
      <c r="F40" s="208">
        <v>28506</v>
      </c>
      <c r="G40" s="208">
        <v>30001</v>
      </c>
      <c r="H40" s="208">
        <v>34362</v>
      </c>
      <c r="I40" s="208">
        <v>35449</v>
      </c>
      <c r="J40" s="208">
        <v>38812</v>
      </c>
      <c r="K40" s="208">
        <v>37191</v>
      </c>
      <c r="L40" s="208">
        <v>36893</v>
      </c>
      <c r="M40" s="208">
        <v>33778</v>
      </c>
      <c r="N40" s="208">
        <v>33633</v>
      </c>
    </row>
    <row r="41" spans="1:14" ht="15">
      <c r="A41" s="30"/>
      <c r="B41" s="69"/>
      <c r="C41" s="69" t="s">
        <v>146</v>
      </c>
      <c r="D41" s="208">
        <v>28769</v>
      </c>
      <c r="E41" s="208">
        <v>31363</v>
      </c>
      <c r="F41" s="208">
        <v>29427</v>
      </c>
      <c r="G41" s="208">
        <v>28676</v>
      </c>
      <c r="H41" s="208">
        <v>30218</v>
      </c>
      <c r="I41" s="208">
        <v>32854</v>
      </c>
      <c r="J41" s="208">
        <v>41165</v>
      </c>
      <c r="K41" s="208">
        <v>43109</v>
      </c>
      <c r="L41" s="208">
        <v>47182</v>
      </c>
      <c r="M41" s="208">
        <v>49020</v>
      </c>
      <c r="N41" s="208">
        <v>43810</v>
      </c>
    </row>
    <row r="42" spans="1:14" ht="15">
      <c r="A42" s="30"/>
      <c r="B42" s="69"/>
      <c r="C42" s="69" t="s">
        <v>147</v>
      </c>
      <c r="D42" s="208">
        <v>35786</v>
      </c>
      <c r="E42" s="208">
        <v>35984</v>
      </c>
      <c r="F42" s="208">
        <v>33966</v>
      </c>
      <c r="G42" s="208">
        <v>27766</v>
      </c>
      <c r="H42" s="208">
        <v>28886</v>
      </c>
      <c r="I42" s="208">
        <v>34482</v>
      </c>
      <c r="J42" s="208">
        <v>36638</v>
      </c>
      <c r="K42" s="208">
        <v>39070</v>
      </c>
      <c r="L42" s="208">
        <v>42676</v>
      </c>
      <c r="M42" s="208">
        <v>46809</v>
      </c>
      <c r="N42" s="208">
        <v>53503</v>
      </c>
    </row>
    <row r="43" spans="1:14" ht="15">
      <c r="A43" s="30"/>
      <c r="B43" s="69"/>
      <c r="C43" s="69" t="s">
        <v>148</v>
      </c>
      <c r="D43" s="208">
        <v>22525</v>
      </c>
      <c r="E43" s="208">
        <v>22718</v>
      </c>
      <c r="F43" s="208">
        <v>24563</v>
      </c>
      <c r="G43" s="208">
        <v>25429</v>
      </c>
      <c r="H43" s="208">
        <v>25116</v>
      </c>
      <c r="I43" s="208">
        <v>29266</v>
      </c>
      <c r="J43" s="208">
        <v>32308</v>
      </c>
      <c r="K43" s="208">
        <v>36065</v>
      </c>
      <c r="L43" s="208">
        <v>39674</v>
      </c>
      <c r="M43" s="208">
        <v>36515</v>
      </c>
      <c r="N43" s="208">
        <v>38477</v>
      </c>
    </row>
    <row r="44" spans="1:14" ht="15">
      <c r="A44" s="30"/>
      <c r="B44" s="69"/>
      <c r="C44" s="69" t="s">
        <v>149</v>
      </c>
      <c r="D44" s="208">
        <v>18414</v>
      </c>
      <c r="E44" s="208">
        <v>23518</v>
      </c>
      <c r="F44" s="208">
        <v>26452</v>
      </c>
      <c r="G44" s="208">
        <v>27724</v>
      </c>
      <c r="H44" s="208">
        <v>26475</v>
      </c>
      <c r="I44" s="208">
        <v>25051</v>
      </c>
      <c r="J44" s="208">
        <v>23748</v>
      </c>
      <c r="K44" s="208">
        <v>28088</v>
      </c>
      <c r="L44" s="208">
        <v>29331</v>
      </c>
      <c r="M44" s="208">
        <v>28768</v>
      </c>
      <c r="N44" s="208">
        <v>28808</v>
      </c>
    </row>
    <row r="45" spans="1:14" ht="15">
      <c r="A45" s="30"/>
      <c r="B45" s="69"/>
      <c r="C45" s="69" t="s">
        <v>150</v>
      </c>
      <c r="D45" s="208">
        <v>12242</v>
      </c>
      <c r="E45" s="208">
        <v>13189</v>
      </c>
      <c r="F45" s="208">
        <v>14107</v>
      </c>
      <c r="G45" s="208">
        <v>18105</v>
      </c>
      <c r="H45" s="208">
        <v>16010</v>
      </c>
      <c r="I45" s="208">
        <v>16332</v>
      </c>
      <c r="J45" s="208">
        <v>18720</v>
      </c>
      <c r="K45" s="208">
        <v>21071</v>
      </c>
      <c r="L45" s="208">
        <v>21084</v>
      </c>
      <c r="M45" s="208">
        <v>19303</v>
      </c>
      <c r="N45" s="208">
        <v>22481</v>
      </c>
    </row>
    <row r="46" spans="1:14" ht="15">
      <c r="A46" s="30"/>
      <c r="B46" s="346"/>
      <c r="C46" s="346" t="s">
        <v>151</v>
      </c>
      <c r="D46" s="323">
        <v>9391</v>
      </c>
      <c r="E46" s="323">
        <v>12096</v>
      </c>
      <c r="F46" s="323">
        <v>13911</v>
      </c>
      <c r="G46" s="323">
        <v>19183</v>
      </c>
      <c r="H46" s="323">
        <v>19588</v>
      </c>
      <c r="I46" s="323">
        <v>21046</v>
      </c>
      <c r="J46" s="323">
        <v>21295</v>
      </c>
      <c r="K46" s="323">
        <v>29724</v>
      </c>
      <c r="L46" s="323">
        <v>27818</v>
      </c>
      <c r="M46" s="323">
        <v>24876</v>
      </c>
      <c r="N46" s="323">
        <v>25513</v>
      </c>
    </row>
    <row r="47" spans="1:14" ht="15">
      <c r="A47" s="30"/>
      <c r="B47" s="347" t="s">
        <v>202</v>
      </c>
      <c r="C47" s="347"/>
      <c r="D47" s="209">
        <f>SUM(D48:D60)</f>
        <v>162391</v>
      </c>
      <c r="E47" s="209">
        <f aca="true" t="shared" si="3" ref="E47:N47">SUM(E48:E60)</f>
        <v>178948</v>
      </c>
      <c r="F47" s="209">
        <f t="shared" si="3"/>
        <v>179701</v>
      </c>
      <c r="G47" s="209">
        <f t="shared" si="3"/>
        <v>180075</v>
      </c>
      <c r="H47" s="209">
        <f t="shared" si="3"/>
        <v>193077</v>
      </c>
      <c r="I47" s="209">
        <f t="shared" si="3"/>
        <v>215686</v>
      </c>
      <c r="J47" s="209">
        <f t="shared" si="3"/>
        <v>219430</v>
      </c>
      <c r="K47" s="209">
        <f t="shared" si="3"/>
        <v>218730</v>
      </c>
      <c r="L47" s="209">
        <f t="shared" si="3"/>
        <v>218717</v>
      </c>
      <c r="M47" s="209">
        <f t="shared" si="3"/>
        <v>209786</v>
      </c>
      <c r="N47" s="209">
        <f t="shared" si="3"/>
        <v>207457</v>
      </c>
    </row>
    <row r="48" spans="1:14" ht="15">
      <c r="A48" s="30"/>
      <c r="B48" s="69"/>
      <c r="C48" s="69" t="s">
        <v>139</v>
      </c>
      <c r="D48" s="208">
        <v>2042</v>
      </c>
      <c r="E48" s="208">
        <v>4288</v>
      </c>
      <c r="F48" s="208">
        <v>1962</v>
      </c>
      <c r="G48" s="208">
        <v>1771</v>
      </c>
      <c r="H48" s="208">
        <v>2030</v>
      </c>
      <c r="I48" s="208">
        <v>2814</v>
      </c>
      <c r="J48" s="208">
        <v>4097</v>
      </c>
      <c r="K48" s="208">
        <v>2553</v>
      </c>
      <c r="L48" s="208">
        <v>2111</v>
      </c>
      <c r="M48" s="208">
        <v>2363</v>
      </c>
      <c r="N48" s="208">
        <v>2305</v>
      </c>
    </row>
    <row r="49" spans="1:14" ht="15">
      <c r="A49" s="30"/>
      <c r="B49" s="69"/>
      <c r="C49" s="69" t="s">
        <v>140</v>
      </c>
      <c r="D49" s="208">
        <v>2289</v>
      </c>
      <c r="E49" s="208">
        <v>1916</v>
      </c>
      <c r="F49" s="208">
        <v>778</v>
      </c>
      <c r="G49" s="208">
        <v>365</v>
      </c>
      <c r="H49" s="208">
        <v>189</v>
      </c>
      <c r="I49" s="208">
        <v>0</v>
      </c>
      <c r="J49" s="208">
        <v>0</v>
      </c>
      <c r="K49" s="208">
        <v>0</v>
      </c>
      <c r="L49" s="208">
        <v>0</v>
      </c>
      <c r="M49" s="208">
        <v>0</v>
      </c>
      <c r="N49" s="208">
        <v>0</v>
      </c>
    </row>
    <row r="50" spans="1:14" ht="15">
      <c r="A50" s="30"/>
      <c r="B50" s="69"/>
      <c r="C50" s="69" t="s">
        <v>141</v>
      </c>
      <c r="D50" s="208">
        <v>11862</v>
      </c>
      <c r="E50" s="208">
        <v>9991</v>
      </c>
      <c r="F50" s="208">
        <v>11184</v>
      </c>
      <c r="G50" s="208">
        <v>3197</v>
      </c>
      <c r="H50" s="208">
        <v>3890</v>
      </c>
      <c r="I50" s="208">
        <v>3591</v>
      </c>
      <c r="J50" s="208">
        <v>4784</v>
      </c>
      <c r="K50" s="208">
        <v>3742</v>
      </c>
      <c r="L50" s="208">
        <v>4504</v>
      </c>
      <c r="M50" s="208">
        <v>4128</v>
      </c>
      <c r="N50" s="208">
        <v>2109</v>
      </c>
    </row>
    <row r="51" spans="1:14" ht="15">
      <c r="A51" s="30"/>
      <c r="B51" s="69"/>
      <c r="C51" s="69" t="s">
        <v>142</v>
      </c>
      <c r="D51" s="208">
        <v>6788</v>
      </c>
      <c r="E51" s="208">
        <v>8670</v>
      </c>
      <c r="F51" s="208">
        <v>8065</v>
      </c>
      <c r="G51" s="208">
        <v>12596</v>
      </c>
      <c r="H51" s="208">
        <v>13726</v>
      </c>
      <c r="I51" s="208">
        <v>14225</v>
      </c>
      <c r="J51" s="208">
        <v>12204</v>
      </c>
      <c r="K51" s="208">
        <v>10015</v>
      </c>
      <c r="L51" s="208">
        <v>9668</v>
      </c>
      <c r="M51" s="208">
        <v>6516</v>
      </c>
      <c r="N51" s="208">
        <v>5487</v>
      </c>
    </row>
    <row r="52" spans="1:14" ht="15">
      <c r="A52" s="30"/>
      <c r="B52" s="69"/>
      <c r="C52" s="69" t="s">
        <v>143</v>
      </c>
      <c r="D52" s="208">
        <v>13001</v>
      </c>
      <c r="E52" s="208">
        <v>13886</v>
      </c>
      <c r="F52" s="208">
        <v>14507</v>
      </c>
      <c r="G52" s="208">
        <v>13486</v>
      </c>
      <c r="H52" s="208">
        <v>16273</v>
      </c>
      <c r="I52" s="208">
        <v>17243</v>
      </c>
      <c r="J52" s="208">
        <v>15120</v>
      </c>
      <c r="K52" s="208">
        <v>16568</v>
      </c>
      <c r="L52" s="208">
        <v>17504</v>
      </c>
      <c r="M52" s="208">
        <v>13825</v>
      </c>
      <c r="N52" s="208">
        <v>13320</v>
      </c>
    </row>
    <row r="53" spans="1:14" ht="15">
      <c r="A53" s="30"/>
      <c r="B53" s="69"/>
      <c r="C53" s="69" t="s">
        <v>144</v>
      </c>
      <c r="D53" s="208">
        <v>14530</v>
      </c>
      <c r="E53" s="208">
        <v>15283</v>
      </c>
      <c r="F53" s="208">
        <v>17822</v>
      </c>
      <c r="G53" s="208">
        <v>20640</v>
      </c>
      <c r="H53" s="208">
        <v>23236</v>
      </c>
      <c r="I53" s="208">
        <v>27082</v>
      </c>
      <c r="J53" s="208">
        <v>20127</v>
      </c>
      <c r="K53" s="208">
        <v>18864</v>
      </c>
      <c r="L53" s="208">
        <v>18761</v>
      </c>
      <c r="M53" s="208">
        <v>18426</v>
      </c>
      <c r="N53" s="208">
        <v>14946</v>
      </c>
    </row>
    <row r="54" spans="1:14" ht="15">
      <c r="A54" s="30"/>
      <c r="B54" s="69"/>
      <c r="C54" s="69" t="s">
        <v>145</v>
      </c>
      <c r="D54" s="208">
        <v>24804</v>
      </c>
      <c r="E54" s="208">
        <v>23026</v>
      </c>
      <c r="F54" s="208">
        <v>24235</v>
      </c>
      <c r="G54" s="208">
        <v>24568</v>
      </c>
      <c r="H54" s="208">
        <v>25013</v>
      </c>
      <c r="I54" s="208">
        <v>27269</v>
      </c>
      <c r="J54" s="208">
        <v>28505</v>
      </c>
      <c r="K54" s="208">
        <v>24183</v>
      </c>
      <c r="L54" s="208">
        <v>26899</v>
      </c>
      <c r="M54" s="208">
        <v>24334</v>
      </c>
      <c r="N54" s="208">
        <v>24743</v>
      </c>
    </row>
    <row r="55" spans="1:14" ht="15">
      <c r="A55" s="30"/>
      <c r="B55" s="69"/>
      <c r="C55" s="69" t="s">
        <v>146</v>
      </c>
      <c r="D55" s="208">
        <v>20530</v>
      </c>
      <c r="E55" s="208">
        <v>22292</v>
      </c>
      <c r="F55" s="208">
        <v>26144</v>
      </c>
      <c r="G55" s="208">
        <v>25106</v>
      </c>
      <c r="H55" s="208">
        <v>28480</v>
      </c>
      <c r="I55" s="208">
        <v>28363</v>
      </c>
      <c r="J55" s="208">
        <v>29675</v>
      </c>
      <c r="K55" s="208">
        <v>32087</v>
      </c>
      <c r="L55" s="208">
        <v>28516</v>
      </c>
      <c r="M55" s="208">
        <v>31194</v>
      </c>
      <c r="N55" s="208">
        <v>32617</v>
      </c>
    </row>
    <row r="56" spans="1:14" ht="15">
      <c r="A56" s="30"/>
      <c r="B56" s="69"/>
      <c r="C56" s="69" t="s">
        <v>147</v>
      </c>
      <c r="D56" s="208">
        <v>20311</v>
      </c>
      <c r="E56" s="208">
        <v>22089</v>
      </c>
      <c r="F56" s="208">
        <v>19862</v>
      </c>
      <c r="G56" s="208">
        <v>21418</v>
      </c>
      <c r="H56" s="208">
        <v>22603</v>
      </c>
      <c r="I56" s="208">
        <v>26558</v>
      </c>
      <c r="J56" s="208">
        <v>27587</v>
      </c>
      <c r="K56" s="208">
        <v>31231</v>
      </c>
      <c r="L56" s="208">
        <v>32338</v>
      </c>
      <c r="M56" s="208">
        <v>29358</v>
      </c>
      <c r="N56" s="208">
        <v>30917</v>
      </c>
    </row>
    <row r="57" spans="1:14" ht="15">
      <c r="A57" s="30"/>
      <c r="B57" s="69"/>
      <c r="C57" s="69" t="s">
        <v>148</v>
      </c>
      <c r="D57" s="208">
        <v>12823</v>
      </c>
      <c r="E57" s="208">
        <v>16896</v>
      </c>
      <c r="F57" s="208">
        <v>17265</v>
      </c>
      <c r="G57" s="208">
        <v>20481</v>
      </c>
      <c r="H57" s="208">
        <v>19758</v>
      </c>
      <c r="I57" s="208">
        <v>21923</v>
      </c>
      <c r="J57" s="208">
        <v>24570</v>
      </c>
      <c r="K57" s="208">
        <v>24968</v>
      </c>
      <c r="L57" s="208">
        <v>25188</v>
      </c>
      <c r="M57" s="208">
        <v>24537</v>
      </c>
      <c r="N57" s="208">
        <v>28514</v>
      </c>
    </row>
    <row r="58" spans="1:14" ht="15">
      <c r="A58" s="30"/>
      <c r="B58" s="69"/>
      <c r="C58" s="69" t="s">
        <v>149</v>
      </c>
      <c r="D58" s="208">
        <v>14143</v>
      </c>
      <c r="E58" s="208">
        <v>15112</v>
      </c>
      <c r="F58" s="208">
        <v>14592</v>
      </c>
      <c r="G58" s="208">
        <v>14356</v>
      </c>
      <c r="H58" s="208">
        <v>15024</v>
      </c>
      <c r="I58" s="208">
        <v>15238</v>
      </c>
      <c r="J58" s="208">
        <v>19417</v>
      </c>
      <c r="K58" s="208">
        <v>20479</v>
      </c>
      <c r="L58" s="208">
        <v>19195</v>
      </c>
      <c r="M58" s="208">
        <v>20285</v>
      </c>
      <c r="N58" s="208">
        <v>20788</v>
      </c>
    </row>
    <row r="59" spans="1:14" ht="15">
      <c r="A59" s="30"/>
      <c r="B59" s="69"/>
      <c r="C59" s="69" t="s">
        <v>150</v>
      </c>
      <c r="D59" s="208">
        <v>11611</v>
      </c>
      <c r="E59" s="208">
        <v>14310</v>
      </c>
      <c r="F59" s="208">
        <v>14305</v>
      </c>
      <c r="G59" s="208">
        <v>9171</v>
      </c>
      <c r="H59" s="208">
        <v>8005</v>
      </c>
      <c r="I59" s="208">
        <v>13023</v>
      </c>
      <c r="J59" s="208">
        <v>14419</v>
      </c>
      <c r="K59" s="208">
        <v>13215</v>
      </c>
      <c r="L59" s="208">
        <v>16938</v>
      </c>
      <c r="M59" s="208">
        <v>16401</v>
      </c>
      <c r="N59" s="208">
        <v>16008</v>
      </c>
    </row>
    <row r="60" spans="1:14" ht="15">
      <c r="A60" s="30"/>
      <c r="B60" s="346"/>
      <c r="C60" s="346" t="s">
        <v>151</v>
      </c>
      <c r="D60" s="323">
        <v>7657</v>
      </c>
      <c r="E60" s="323">
        <v>11189</v>
      </c>
      <c r="F60" s="323">
        <v>8980</v>
      </c>
      <c r="G60" s="323">
        <v>12920</v>
      </c>
      <c r="H60" s="323">
        <v>14850</v>
      </c>
      <c r="I60" s="323">
        <v>18357</v>
      </c>
      <c r="J60" s="323">
        <v>18925</v>
      </c>
      <c r="K60" s="323">
        <v>20825</v>
      </c>
      <c r="L60" s="323">
        <v>17095</v>
      </c>
      <c r="M60" s="323">
        <v>18419</v>
      </c>
      <c r="N60" s="323">
        <v>15703</v>
      </c>
    </row>
    <row r="61" spans="1:14" ht="15">
      <c r="A61" s="30"/>
      <c r="B61" s="347" t="s">
        <v>201</v>
      </c>
      <c r="C61" s="347"/>
      <c r="D61" s="209">
        <f>SUM(D62:D74)</f>
        <v>152840</v>
      </c>
      <c r="E61" s="209">
        <f aca="true" t="shared" si="4" ref="E61:N61">SUM(E62:E74)</f>
        <v>154372</v>
      </c>
      <c r="F61" s="209">
        <f t="shared" si="4"/>
        <v>154388</v>
      </c>
      <c r="G61" s="209">
        <f t="shared" si="4"/>
        <v>157488</v>
      </c>
      <c r="H61" s="209">
        <f t="shared" si="4"/>
        <v>156801</v>
      </c>
      <c r="I61" s="209">
        <f t="shared" si="4"/>
        <v>162100</v>
      </c>
      <c r="J61" s="209">
        <f t="shared" si="4"/>
        <v>161204</v>
      </c>
      <c r="K61" s="209">
        <f t="shared" si="4"/>
        <v>161955</v>
      </c>
      <c r="L61" s="209">
        <f t="shared" si="4"/>
        <v>160207</v>
      </c>
      <c r="M61" s="209">
        <f t="shared" si="4"/>
        <v>154896</v>
      </c>
      <c r="N61" s="209">
        <f t="shared" si="4"/>
        <v>155188</v>
      </c>
    </row>
    <row r="62" spans="1:14" ht="15">
      <c r="A62" s="30"/>
      <c r="B62" s="69"/>
      <c r="C62" s="69" t="s">
        <v>139</v>
      </c>
      <c r="D62" s="208">
        <v>7131</v>
      </c>
      <c r="E62" s="208">
        <v>6489</v>
      </c>
      <c r="F62" s="208">
        <v>7288</v>
      </c>
      <c r="G62" s="208">
        <v>7443</v>
      </c>
      <c r="H62" s="208">
        <v>2254</v>
      </c>
      <c r="I62" s="208">
        <v>1468</v>
      </c>
      <c r="J62" s="208">
        <v>1472</v>
      </c>
      <c r="K62" s="208">
        <v>1515</v>
      </c>
      <c r="L62" s="208">
        <v>1350</v>
      </c>
      <c r="M62" s="208">
        <v>1374</v>
      </c>
      <c r="N62" s="208">
        <v>1678</v>
      </c>
    </row>
    <row r="63" spans="1:14" ht="15">
      <c r="A63" s="30"/>
      <c r="B63" s="69"/>
      <c r="C63" s="69" t="s">
        <v>140</v>
      </c>
      <c r="D63" s="208">
        <v>3124</v>
      </c>
      <c r="E63" s="208">
        <v>2965</v>
      </c>
      <c r="F63" s="208">
        <v>2446</v>
      </c>
      <c r="G63" s="208">
        <v>425</v>
      </c>
      <c r="H63" s="208">
        <v>428</v>
      </c>
      <c r="I63" s="208">
        <v>375</v>
      </c>
      <c r="J63" s="208">
        <v>153</v>
      </c>
      <c r="K63" s="208">
        <v>21</v>
      </c>
      <c r="L63" s="208">
        <v>0</v>
      </c>
      <c r="M63" s="208">
        <v>0</v>
      </c>
      <c r="N63" s="208">
        <v>194</v>
      </c>
    </row>
    <row r="64" spans="1:14" ht="15">
      <c r="A64" s="30"/>
      <c r="B64" s="69"/>
      <c r="C64" s="69" t="s">
        <v>141</v>
      </c>
      <c r="D64" s="208">
        <v>10721</v>
      </c>
      <c r="E64" s="208">
        <v>9389</v>
      </c>
      <c r="F64" s="208">
        <v>6484</v>
      </c>
      <c r="G64" s="208">
        <v>2805</v>
      </c>
      <c r="H64" s="208">
        <v>3314</v>
      </c>
      <c r="I64" s="208">
        <v>2452</v>
      </c>
      <c r="J64" s="208">
        <v>2122</v>
      </c>
      <c r="K64" s="208">
        <v>1738</v>
      </c>
      <c r="L64" s="208">
        <v>1615</v>
      </c>
      <c r="M64" s="208">
        <v>1518</v>
      </c>
      <c r="N64" s="208">
        <v>1558</v>
      </c>
    </row>
    <row r="65" spans="1:14" ht="15">
      <c r="A65" s="30"/>
      <c r="B65" s="69"/>
      <c r="C65" s="69" t="s">
        <v>142</v>
      </c>
      <c r="D65" s="208">
        <v>11921</v>
      </c>
      <c r="E65" s="208">
        <v>12336</v>
      </c>
      <c r="F65" s="208">
        <v>12504</v>
      </c>
      <c r="G65" s="208">
        <v>7208</v>
      </c>
      <c r="H65" s="208">
        <v>6665</v>
      </c>
      <c r="I65" s="208">
        <v>4548</v>
      </c>
      <c r="J65" s="208">
        <v>4987</v>
      </c>
      <c r="K65" s="208">
        <v>5680</v>
      </c>
      <c r="L65" s="208">
        <v>5892</v>
      </c>
      <c r="M65" s="208">
        <v>5239</v>
      </c>
      <c r="N65" s="208">
        <v>4818</v>
      </c>
    </row>
    <row r="66" spans="1:14" ht="15">
      <c r="A66" s="30"/>
      <c r="B66" s="69"/>
      <c r="C66" s="69" t="s">
        <v>143</v>
      </c>
      <c r="D66" s="208">
        <v>12706</v>
      </c>
      <c r="E66" s="208">
        <v>12983</v>
      </c>
      <c r="F66" s="208">
        <v>12590</v>
      </c>
      <c r="G66" s="208">
        <v>10595</v>
      </c>
      <c r="H66" s="208">
        <v>9898</v>
      </c>
      <c r="I66" s="208">
        <v>11494</v>
      </c>
      <c r="J66" s="208">
        <v>12147</v>
      </c>
      <c r="K66" s="208">
        <v>12474</v>
      </c>
      <c r="L66" s="208">
        <v>13051</v>
      </c>
      <c r="M66" s="208">
        <v>11544</v>
      </c>
      <c r="N66" s="208">
        <v>10909</v>
      </c>
    </row>
    <row r="67" spans="1:14" ht="15">
      <c r="A67" s="30"/>
      <c r="B67" s="69"/>
      <c r="C67" s="69" t="s">
        <v>144</v>
      </c>
      <c r="D67" s="208">
        <v>11929</v>
      </c>
      <c r="E67" s="208">
        <v>11229</v>
      </c>
      <c r="F67" s="208">
        <v>9561</v>
      </c>
      <c r="G67" s="208">
        <v>14395</v>
      </c>
      <c r="H67" s="208">
        <v>16134</v>
      </c>
      <c r="I67" s="208">
        <v>16904</v>
      </c>
      <c r="J67" s="208">
        <v>15784</v>
      </c>
      <c r="K67" s="208">
        <v>14400</v>
      </c>
      <c r="L67" s="208">
        <v>17273</v>
      </c>
      <c r="M67" s="208">
        <v>20430</v>
      </c>
      <c r="N67" s="208">
        <v>18708</v>
      </c>
    </row>
    <row r="68" spans="1:14" ht="15">
      <c r="A68" s="30"/>
      <c r="B68" s="69"/>
      <c r="C68" s="69" t="s">
        <v>145</v>
      </c>
      <c r="D68" s="208">
        <v>17783</v>
      </c>
      <c r="E68" s="208">
        <v>17876</v>
      </c>
      <c r="F68" s="208">
        <v>16641</v>
      </c>
      <c r="G68" s="208">
        <v>18094</v>
      </c>
      <c r="H68" s="208">
        <v>23353</v>
      </c>
      <c r="I68" s="208">
        <v>24532</v>
      </c>
      <c r="J68" s="208">
        <v>24463</v>
      </c>
      <c r="K68" s="208">
        <v>25210</v>
      </c>
      <c r="L68" s="208">
        <v>22495</v>
      </c>
      <c r="M68" s="208">
        <v>23312</v>
      </c>
      <c r="N68" s="208">
        <v>25650</v>
      </c>
    </row>
    <row r="69" spans="1:14" ht="15">
      <c r="A69" s="30"/>
      <c r="B69" s="69"/>
      <c r="C69" s="69" t="s">
        <v>146</v>
      </c>
      <c r="D69" s="208">
        <v>15292</v>
      </c>
      <c r="E69" s="208">
        <v>19390</v>
      </c>
      <c r="F69" s="208">
        <v>19571</v>
      </c>
      <c r="G69" s="208">
        <v>21228</v>
      </c>
      <c r="H69" s="208">
        <v>21814</v>
      </c>
      <c r="I69" s="208">
        <v>25440</v>
      </c>
      <c r="J69" s="208">
        <v>21686</v>
      </c>
      <c r="K69" s="208">
        <v>22804</v>
      </c>
      <c r="L69" s="208">
        <v>23173</v>
      </c>
      <c r="M69" s="208">
        <v>17943</v>
      </c>
      <c r="N69" s="208">
        <v>19142</v>
      </c>
    </row>
    <row r="70" spans="1:14" ht="15">
      <c r="A70" s="30"/>
      <c r="B70" s="69"/>
      <c r="C70" s="69" t="s">
        <v>147</v>
      </c>
      <c r="D70" s="208">
        <v>22814</v>
      </c>
      <c r="E70" s="208">
        <v>18848</v>
      </c>
      <c r="F70" s="208">
        <v>24721</v>
      </c>
      <c r="G70" s="208">
        <v>17644</v>
      </c>
      <c r="H70" s="208">
        <v>19155</v>
      </c>
      <c r="I70" s="208">
        <v>18369</v>
      </c>
      <c r="J70" s="208">
        <v>19184</v>
      </c>
      <c r="K70" s="208">
        <v>17847</v>
      </c>
      <c r="L70" s="208">
        <v>17153</v>
      </c>
      <c r="M70" s="208">
        <v>16032</v>
      </c>
      <c r="N70" s="208">
        <v>18491</v>
      </c>
    </row>
    <row r="71" spans="1:14" ht="15">
      <c r="A71" s="30"/>
      <c r="B71" s="69"/>
      <c r="C71" s="69" t="s">
        <v>148</v>
      </c>
      <c r="D71" s="208">
        <v>10399</v>
      </c>
      <c r="E71" s="208">
        <v>11709</v>
      </c>
      <c r="F71" s="208">
        <v>12884</v>
      </c>
      <c r="G71" s="208">
        <v>18084</v>
      </c>
      <c r="H71" s="208">
        <v>14289</v>
      </c>
      <c r="I71" s="208">
        <v>13276</v>
      </c>
      <c r="J71" s="208">
        <v>15272</v>
      </c>
      <c r="K71" s="208">
        <v>15270</v>
      </c>
      <c r="L71" s="208">
        <v>15887</v>
      </c>
      <c r="M71" s="208">
        <v>14752</v>
      </c>
      <c r="N71" s="208">
        <v>15683</v>
      </c>
    </row>
    <row r="72" spans="1:14" ht="15">
      <c r="A72" s="30"/>
      <c r="B72" s="69"/>
      <c r="C72" s="69" t="s">
        <v>149</v>
      </c>
      <c r="D72" s="208">
        <v>12226</v>
      </c>
      <c r="E72" s="208">
        <v>9893</v>
      </c>
      <c r="F72" s="208">
        <v>9651</v>
      </c>
      <c r="G72" s="208">
        <v>13717</v>
      </c>
      <c r="H72" s="208">
        <v>15482</v>
      </c>
      <c r="I72" s="208">
        <v>17486</v>
      </c>
      <c r="J72" s="208">
        <v>15326</v>
      </c>
      <c r="K72" s="208">
        <v>15750</v>
      </c>
      <c r="L72" s="208">
        <v>11828</v>
      </c>
      <c r="M72" s="208">
        <v>12251</v>
      </c>
      <c r="N72" s="208">
        <v>11463</v>
      </c>
    </row>
    <row r="73" spans="1:14" ht="15">
      <c r="A73" s="30"/>
      <c r="B73" s="69"/>
      <c r="C73" s="69" t="s">
        <v>150</v>
      </c>
      <c r="D73" s="208">
        <v>7842</v>
      </c>
      <c r="E73" s="208">
        <v>10146</v>
      </c>
      <c r="F73" s="208">
        <v>10816</v>
      </c>
      <c r="G73" s="208">
        <v>12828</v>
      </c>
      <c r="H73" s="208">
        <v>11171</v>
      </c>
      <c r="I73" s="208">
        <v>12199</v>
      </c>
      <c r="J73" s="208">
        <v>11684</v>
      </c>
      <c r="K73" s="208">
        <v>11318</v>
      </c>
      <c r="L73" s="208">
        <v>12294</v>
      </c>
      <c r="M73" s="208">
        <v>10575</v>
      </c>
      <c r="N73" s="208">
        <v>10658</v>
      </c>
    </row>
    <row r="74" spans="1:14" ht="15">
      <c r="A74" s="30"/>
      <c r="B74" s="346"/>
      <c r="C74" s="346" t="s">
        <v>151</v>
      </c>
      <c r="D74" s="323">
        <v>8952</v>
      </c>
      <c r="E74" s="323">
        <v>11119</v>
      </c>
      <c r="F74" s="323">
        <v>9231</v>
      </c>
      <c r="G74" s="323">
        <v>13022</v>
      </c>
      <c r="H74" s="323">
        <v>12844</v>
      </c>
      <c r="I74" s="323">
        <v>13557</v>
      </c>
      <c r="J74" s="323">
        <v>16924</v>
      </c>
      <c r="K74" s="323">
        <v>17928</v>
      </c>
      <c r="L74" s="323">
        <v>18196</v>
      </c>
      <c r="M74" s="323">
        <v>19926</v>
      </c>
      <c r="N74" s="323">
        <v>16236</v>
      </c>
    </row>
    <row r="75" spans="1:14" ht="15">
      <c r="A75" s="30"/>
      <c r="B75" s="347" t="s">
        <v>5</v>
      </c>
      <c r="C75" s="347"/>
      <c r="D75" s="209">
        <f>SUM(D76:D88)</f>
        <v>1015850</v>
      </c>
      <c r="E75" s="209">
        <f aca="true" t="shared" si="5" ref="E75:N75">SUM(E76:E88)</f>
        <v>1036478</v>
      </c>
      <c r="F75" s="209">
        <f t="shared" si="5"/>
        <v>1050436</v>
      </c>
      <c r="G75" s="209">
        <f t="shared" si="5"/>
        <v>1071220</v>
      </c>
      <c r="H75" s="209">
        <f t="shared" si="5"/>
        <v>1080460</v>
      </c>
      <c r="I75" s="209">
        <f t="shared" si="5"/>
        <v>1114503</v>
      </c>
      <c r="J75" s="209">
        <f t="shared" si="5"/>
        <v>1133154</v>
      </c>
      <c r="K75" s="209">
        <f t="shared" si="5"/>
        <v>1151396</v>
      </c>
      <c r="L75" s="209">
        <f t="shared" si="5"/>
        <v>1168025</v>
      </c>
      <c r="M75" s="209">
        <f t="shared" si="5"/>
        <v>1158428</v>
      </c>
      <c r="N75" s="209">
        <f t="shared" si="5"/>
        <v>1147091</v>
      </c>
    </row>
    <row r="76" spans="1:17" ht="15">
      <c r="A76" s="30"/>
      <c r="B76" s="69"/>
      <c r="C76" s="69" t="s">
        <v>139</v>
      </c>
      <c r="D76" s="208">
        <v>27016</v>
      </c>
      <c r="E76" s="208">
        <v>23788</v>
      </c>
      <c r="F76" s="208">
        <v>20349</v>
      </c>
      <c r="G76" s="208">
        <v>18287</v>
      </c>
      <c r="H76" s="208">
        <v>12318</v>
      </c>
      <c r="I76" s="208">
        <v>12217</v>
      </c>
      <c r="J76" s="208">
        <v>14192</v>
      </c>
      <c r="K76" s="208">
        <v>12287</v>
      </c>
      <c r="L76" s="208">
        <v>11097</v>
      </c>
      <c r="M76" s="208">
        <v>12602</v>
      </c>
      <c r="N76" s="208">
        <v>15017</v>
      </c>
      <c r="Q76" s="379"/>
    </row>
    <row r="77" spans="1:18" ht="15">
      <c r="A77" s="30"/>
      <c r="B77" s="69"/>
      <c r="C77" s="69" t="s">
        <v>140</v>
      </c>
      <c r="D77" s="208">
        <f aca="true" t="shared" si="6" ref="D77:M77">D63+D49+D35+D21+D7</f>
        <v>24069</v>
      </c>
      <c r="E77" s="208">
        <f t="shared" si="6"/>
        <v>22513</v>
      </c>
      <c r="F77" s="208">
        <f t="shared" si="6"/>
        <v>16434</v>
      </c>
      <c r="G77" s="208">
        <f t="shared" si="6"/>
        <v>10041</v>
      </c>
      <c r="H77" s="208">
        <f t="shared" si="6"/>
        <v>8948</v>
      </c>
      <c r="I77" s="208">
        <f t="shared" si="6"/>
        <v>7709</v>
      </c>
      <c r="J77" s="208">
        <f t="shared" si="6"/>
        <v>4528</v>
      </c>
      <c r="K77" s="208">
        <f t="shared" si="6"/>
        <v>2936</v>
      </c>
      <c r="L77" s="208">
        <f t="shared" si="6"/>
        <v>1414</v>
      </c>
      <c r="M77" s="208">
        <f t="shared" si="6"/>
        <v>893</v>
      </c>
      <c r="N77" s="208">
        <v>1403</v>
      </c>
      <c r="P77" s="377"/>
      <c r="Q77" s="378"/>
      <c r="R77" s="380"/>
    </row>
    <row r="78" spans="1:18" ht="15">
      <c r="A78" s="30"/>
      <c r="B78" s="69"/>
      <c r="C78" s="69" t="s">
        <v>141</v>
      </c>
      <c r="D78" s="208">
        <f aca="true" t="shared" si="7" ref="D78:M78">D64+D50+D36+D22+D8</f>
        <v>81366</v>
      </c>
      <c r="E78" s="208">
        <f t="shared" si="7"/>
        <v>76627</v>
      </c>
      <c r="F78" s="208">
        <f t="shared" si="7"/>
        <v>72149</v>
      </c>
      <c r="G78" s="208">
        <f t="shared" si="7"/>
        <v>51129</v>
      </c>
      <c r="H78" s="208">
        <f t="shared" si="7"/>
        <v>46993</v>
      </c>
      <c r="I78" s="208">
        <f t="shared" si="7"/>
        <v>39765</v>
      </c>
      <c r="J78" s="208">
        <f t="shared" si="7"/>
        <v>33617</v>
      </c>
      <c r="K78" s="208">
        <f t="shared" si="7"/>
        <v>29553</v>
      </c>
      <c r="L78" s="208">
        <f t="shared" si="7"/>
        <v>29237</v>
      </c>
      <c r="M78" s="208">
        <f t="shared" si="7"/>
        <v>26925</v>
      </c>
      <c r="N78" s="208">
        <v>22593</v>
      </c>
      <c r="Q78" s="378"/>
      <c r="R78" s="380"/>
    </row>
    <row r="79" spans="1:18" ht="15">
      <c r="A79" s="30"/>
      <c r="B79" s="69"/>
      <c r="C79" s="69" t="s">
        <v>142</v>
      </c>
      <c r="D79" s="208">
        <f aca="true" t="shared" si="8" ref="D79:M79">D65+D51+D37+D23+D9</f>
        <v>74748</v>
      </c>
      <c r="E79" s="208">
        <f t="shared" si="8"/>
        <v>76720</v>
      </c>
      <c r="F79" s="208">
        <f t="shared" si="8"/>
        <v>86002</v>
      </c>
      <c r="G79" s="208">
        <f t="shared" si="8"/>
        <v>81045</v>
      </c>
      <c r="H79" s="208">
        <f t="shared" si="8"/>
        <v>73492</v>
      </c>
      <c r="I79" s="208">
        <f t="shared" si="8"/>
        <v>66680</v>
      </c>
      <c r="J79" s="208">
        <f t="shared" si="8"/>
        <v>65005</v>
      </c>
      <c r="K79" s="208">
        <f t="shared" si="8"/>
        <v>61153</v>
      </c>
      <c r="L79" s="208">
        <f t="shared" si="8"/>
        <v>56788</v>
      </c>
      <c r="M79" s="208">
        <f t="shared" si="8"/>
        <v>54026</v>
      </c>
      <c r="N79" s="208">
        <v>50093</v>
      </c>
      <c r="Q79" s="378"/>
      <c r="R79" s="380"/>
    </row>
    <row r="80" spans="1:19" ht="15">
      <c r="A80" s="30"/>
      <c r="B80" s="69"/>
      <c r="C80" s="69" t="s">
        <v>143</v>
      </c>
      <c r="D80" s="208">
        <f aca="true" t="shared" si="9" ref="D80:M80">D66+D52+D38+D24+D10</f>
        <v>95468</v>
      </c>
      <c r="E80" s="208">
        <f t="shared" si="9"/>
        <v>97001</v>
      </c>
      <c r="F80" s="208">
        <f t="shared" si="9"/>
        <v>96768</v>
      </c>
      <c r="G80" s="208">
        <f t="shared" si="9"/>
        <v>89949</v>
      </c>
      <c r="H80" s="208">
        <f t="shared" si="9"/>
        <v>94930</v>
      </c>
      <c r="I80" s="208">
        <f t="shared" si="9"/>
        <v>98270</v>
      </c>
      <c r="J80" s="208">
        <f t="shared" si="9"/>
        <v>89428</v>
      </c>
      <c r="K80" s="208">
        <f t="shared" si="9"/>
        <v>86670</v>
      </c>
      <c r="L80" s="208">
        <f t="shared" si="9"/>
        <v>93022</v>
      </c>
      <c r="M80" s="208">
        <f t="shared" si="9"/>
        <v>86938</v>
      </c>
      <c r="N80" s="208">
        <v>80160</v>
      </c>
      <c r="Q80" s="378"/>
      <c r="R80" s="381"/>
      <c r="S80" s="378"/>
    </row>
    <row r="81" spans="1:19" ht="15">
      <c r="A81" s="30"/>
      <c r="B81" s="69"/>
      <c r="C81" s="69" t="s">
        <v>144</v>
      </c>
      <c r="D81" s="208">
        <f aca="true" t="shared" si="10" ref="D81:M81">D67+D53+D39+D25+D11</f>
        <v>90235</v>
      </c>
      <c r="E81" s="208">
        <f t="shared" si="10"/>
        <v>90265</v>
      </c>
      <c r="F81" s="208">
        <f t="shared" si="10"/>
        <v>98152</v>
      </c>
      <c r="G81" s="208">
        <f t="shared" si="10"/>
        <v>117634</v>
      </c>
      <c r="H81" s="208">
        <f t="shared" si="10"/>
        <v>122192</v>
      </c>
      <c r="I81" s="208">
        <f t="shared" si="10"/>
        <v>123738</v>
      </c>
      <c r="J81" s="208">
        <f t="shared" si="10"/>
        <v>120462</v>
      </c>
      <c r="K81" s="208">
        <f t="shared" si="10"/>
        <v>115682</v>
      </c>
      <c r="L81" s="208">
        <f t="shared" si="10"/>
        <v>112725</v>
      </c>
      <c r="M81" s="208">
        <f t="shared" si="10"/>
        <v>116789</v>
      </c>
      <c r="N81" s="208">
        <v>113654</v>
      </c>
      <c r="Q81" s="378"/>
      <c r="R81" s="381"/>
      <c r="S81" s="378"/>
    </row>
    <row r="82" spans="1:19" ht="15">
      <c r="A82" s="30"/>
      <c r="B82" s="69"/>
      <c r="C82" s="69" t="s">
        <v>145</v>
      </c>
      <c r="D82" s="208">
        <f aca="true" t="shared" si="11" ref="D82:M82">D68+D54+D40+D26+D12</f>
        <v>115820</v>
      </c>
      <c r="E82" s="208">
        <f t="shared" si="11"/>
        <v>117634</v>
      </c>
      <c r="F82" s="208">
        <f t="shared" si="11"/>
        <v>117922</v>
      </c>
      <c r="G82" s="208">
        <f t="shared" si="11"/>
        <v>130377</v>
      </c>
      <c r="H82" s="208">
        <f t="shared" si="11"/>
        <v>139166</v>
      </c>
      <c r="I82" s="208">
        <f t="shared" si="11"/>
        <v>142531</v>
      </c>
      <c r="J82" s="208">
        <f t="shared" si="11"/>
        <v>151547</v>
      </c>
      <c r="K82" s="208">
        <f t="shared" si="11"/>
        <v>147827</v>
      </c>
      <c r="L82" s="208">
        <f t="shared" si="11"/>
        <v>149317</v>
      </c>
      <c r="M82" s="208">
        <f t="shared" si="11"/>
        <v>143883</v>
      </c>
      <c r="N82" s="208">
        <v>153728</v>
      </c>
      <c r="Q82" s="378"/>
      <c r="R82" s="382"/>
      <c r="S82" s="382"/>
    </row>
    <row r="83" spans="1:17" ht="15">
      <c r="A83" s="30"/>
      <c r="B83" s="69"/>
      <c r="C83" s="69" t="s">
        <v>146</v>
      </c>
      <c r="D83" s="208">
        <f aca="true" t="shared" si="12" ref="D83:M83">D69+D55+D41+D27+D13</f>
        <v>107642</v>
      </c>
      <c r="E83" s="208">
        <f t="shared" si="12"/>
        <v>119359</v>
      </c>
      <c r="F83" s="208">
        <f t="shared" si="12"/>
        <v>121616</v>
      </c>
      <c r="G83" s="208">
        <f t="shared" si="12"/>
        <v>124913</v>
      </c>
      <c r="H83" s="208">
        <f t="shared" si="12"/>
        <v>134146</v>
      </c>
      <c r="I83" s="208">
        <f t="shared" si="12"/>
        <v>142018</v>
      </c>
      <c r="J83" s="208">
        <f t="shared" si="12"/>
        <v>147847</v>
      </c>
      <c r="K83" s="208">
        <f t="shared" si="12"/>
        <v>158330</v>
      </c>
      <c r="L83" s="208">
        <f t="shared" si="12"/>
        <v>162230</v>
      </c>
      <c r="M83" s="208">
        <f t="shared" si="12"/>
        <v>171460</v>
      </c>
      <c r="N83" s="208">
        <v>165825</v>
      </c>
      <c r="Q83" s="378"/>
    </row>
    <row r="84" spans="1:14" ht="15">
      <c r="A84" s="30"/>
      <c r="B84" s="69"/>
      <c r="C84" s="69" t="s">
        <v>147</v>
      </c>
      <c r="D84" s="208">
        <f aca="true" t="shared" si="13" ref="D84:M84">D70+D56+D42+D28+D14</f>
        <v>134546</v>
      </c>
      <c r="E84" s="208">
        <f t="shared" si="13"/>
        <v>123940</v>
      </c>
      <c r="F84" s="208">
        <f t="shared" si="13"/>
        <v>125094</v>
      </c>
      <c r="G84" s="208">
        <f t="shared" si="13"/>
        <v>111156</v>
      </c>
      <c r="H84" s="208">
        <f t="shared" si="13"/>
        <v>122068</v>
      </c>
      <c r="I84" s="208">
        <f t="shared" si="13"/>
        <v>130992</v>
      </c>
      <c r="J84" s="208">
        <f t="shared" si="13"/>
        <v>137222</v>
      </c>
      <c r="K84" s="208">
        <f t="shared" si="13"/>
        <v>145598</v>
      </c>
      <c r="L84" s="208">
        <f t="shared" si="13"/>
        <v>157451</v>
      </c>
      <c r="M84" s="208">
        <f t="shared" si="13"/>
        <v>158659</v>
      </c>
      <c r="N84" s="208">
        <v>162672</v>
      </c>
    </row>
    <row r="85" spans="1:14" ht="15">
      <c r="A85" s="30"/>
      <c r="B85" s="69"/>
      <c r="C85" s="69" t="s">
        <v>148</v>
      </c>
      <c r="D85" s="208">
        <f aca="true" t="shared" si="14" ref="D85:M85">D71+D57+D43+D29+D15</f>
        <v>81351</v>
      </c>
      <c r="E85" s="208">
        <f t="shared" si="14"/>
        <v>86605</v>
      </c>
      <c r="F85" s="208">
        <f t="shared" si="14"/>
        <v>89983</v>
      </c>
      <c r="G85" s="208">
        <f t="shared" si="14"/>
        <v>103196</v>
      </c>
      <c r="H85" s="208">
        <f t="shared" si="14"/>
        <v>98756</v>
      </c>
      <c r="I85" s="208">
        <f t="shared" si="14"/>
        <v>109589</v>
      </c>
      <c r="J85" s="208">
        <f t="shared" si="14"/>
        <v>117877</v>
      </c>
      <c r="K85" s="208">
        <f t="shared" si="14"/>
        <v>122214</v>
      </c>
      <c r="L85" s="208">
        <f t="shared" si="14"/>
        <v>130689</v>
      </c>
      <c r="M85" s="208">
        <f t="shared" si="14"/>
        <v>125822</v>
      </c>
      <c r="N85" s="208">
        <v>133773</v>
      </c>
    </row>
    <row r="86" spans="1:14" ht="15">
      <c r="A86" s="30"/>
      <c r="B86" s="69"/>
      <c r="C86" s="69" t="s">
        <v>149</v>
      </c>
      <c r="D86" s="208">
        <f aca="true" t="shared" si="15" ref="D86:M86">D72+D58+D44+D30+D16</f>
        <v>79741</v>
      </c>
      <c r="E86" s="208">
        <f t="shared" si="15"/>
        <v>81215</v>
      </c>
      <c r="F86" s="208">
        <f t="shared" si="15"/>
        <v>82617</v>
      </c>
      <c r="G86" s="208">
        <f t="shared" si="15"/>
        <v>89428</v>
      </c>
      <c r="H86" s="208">
        <f t="shared" si="15"/>
        <v>91679</v>
      </c>
      <c r="I86" s="208">
        <f t="shared" si="15"/>
        <v>91950</v>
      </c>
      <c r="J86" s="208">
        <f t="shared" si="15"/>
        <v>95497</v>
      </c>
      <c r="K86" s="208">
        <f t="shared" si="15"/>
        <v>106881</v>
      </c>
      <c r="L86" s="208">
        <f t="shared" si="15"/>
        <v>101473</v>
      </c>
      <c r="M86" s="208">
        <f t="shared" si="15"/>
        <v>102609</v>
      </c>
      <c r="N86" s="208">
        <v>97912</v>
      </c>
    </row>
    <row r="87" spans="1:14" ht="15">
      <c r="A87" s="30"/>
      <c r="B87" s="69"/>
      <c r="C87" s="69" t="s">
        <v>150</v>
      </c>
      <c r="D87" s="208">
        <f aca="true" t="shared" si="16" ref="D87:M87">D73+D59+D45+D31+D17</f>
        <v>51652</v>
      </c>
      <c r="E87" s="208">
        <f t="shared" si="16"/>
        <v>59189</v>
      </c>
      <c r="F87" s="208">
        <f t="shared" si="16"/>
        <v>61854</v>
      </c>
      <c r="G87" s="208">
        <f t="shared" si="16"/>
        <v>63713</v>
      </c>
      <c r="H87" s="208">
        <f t="shared" si="16"/>
        <v>57998</v>
      </c>
      <c r="I87" s="208">
        <f t="shared" si="16"/>
        <v>66502</v>
      </c>
      <c r="J87" s="208">
        <f t="shared" si="16"/>
        <v>70812</v>
      </c>
      <c r="K87" s="208">
        <f t="shared" si="16"/>
        <v>70979</v>
      </c>
      <c r="L87" s="208">
        <f t="shared" si="16"/>
        <v>78103</v>
      </c>
      <c r="M87" s="208">
        <f t="shared" si="16"/>
        <v>74062</v>
      </c>
      <c r="N87" s="208">
        <v>74128</v>
      </c>
    </row>
    <row r="88" spans="1:14" ht="15">
      <c r="A88" s="30"/>
      <c r="B88" s="346"/>
      <c r="C88" s="346" t="s">
        <v>151</v>
      </c>
      <c r="D88" s="323">
        <f aca="true" t="shared" si="17" ref="D88:M88">D74+D60+D46+D32+D18</f>
        <v>52196</v>
      </c>
      <c r="E88" s="323">
        <f t="shared" si="17"/>
        <v>61622</v>
      </c>
      <c r="F88" s="323">
        <f t="shared" si="17"/>
        <v>61496</v>
      </c>
      <c r="G88" s="323">
        <f t="shared" si="17"/>
        <v>80352</v>
      </c>
      <c r="H88" s="323">
        <f t="shared" si="17"/>
        <v>77774</v>
      </c>
      <c r="I88" s="323">
        <f t="shared" si="17"/>
        <v>82542</v>
      </c>
      <c r="J88" s="323">
        <f t="shared" si="17"/>
        <v>85120</v>
      </c>
      <c r="K88" s="323">
        <f t="shared" si="17"/>
        <v>91286</v>
      </c>
      <c r="L88" s="323">
        <f t="shared" si="17"/>
        <v>84479</v>
      </c>
      <c r="M88" s="323">
        <f t="shared" si="17"/>
        <v>83760</v>
      </c>
      <c r="N88" s="323">
        <v>76133</v>
      </c>
    </row>
    <row r="89" spans="1:10" ht="15">
      <c r="A89" s="55"/>
      <c r="B89" s="55"/>
      <c r="C89" s="56"/>
      <c r="D89" s="55"/>
      <c r="E89" s="55"/>
      <c r="F89" s="55"/>
      <c r="G89" s="55"/>
      <c r="H89" s="55"/>
      <c r="I89" s="55"/>
      <c r="J89" s="55"/>
    </row>
    <row r="90" spans="1:10" ht="15">
      <c r="A90" s="55"/>
      <c r="B90" s="21" t="s">
        <v>56</v>
      </c>
      <c r="C90" s="55"/>
      <c r="D90" s="55"/>
      <c r="E90" s="55"/>
      <c r="F90" s="55"/>
      <c r="G90" s="55"/>
      <c r="H90" s="55"/>
      <c r="I90" s="55"/>
      <c r="J90" s="55"/>
    </row>
    <row r="91" spans="1:13" ht="10.5" customHeight="1">
      <c r="A91" s="55"/>
      <c r="B91" s="56"/>
      <c r="C91" s="55"/>
      <c r="D91" s="55"/>
      <c r="E91" s="55"/>
      <c r="F91" s="55"/>
      <c r="G91" s="55"/>
      <c r="H91" s="55"/>
      <c r="I91" s="55"/>
      <c r="J91" s="55"/>
      <c r="K91" s="55"/>
      <c r="L91" s="55"/>
      <c r="M91" s="55"/>
    </row>
    <row r="92" spans="1:13" ht="15">
      <c r="A92" s="55"/>
      <c r="B92" s="154" t="s">
        <v>228</v>
      </c>
      <c r="C92" s="55"/>
      <c r="D92" s="55"/>
      <c r="E92" s="55"/>
      <c r="F92" s="55"/>
      <c r="G92" s="55"/>
      <c r="H92" s="55"/>
      <c r="I92" s="55"/>
      <c r="J92" s="55"/>
      <c r="K92" s="55"/>
      <c r="L92" s="55"/>
      <c r="M92" s="55"/>
    </row>
    <row r="93" spans="1:13" ht="10.5" customHeight="1">
      <c r="A93" s="55"/>
      <c r="B93" s="56"/>
      <c r="C93" s="55"/>
      <c r="D93" s="55"/>
      <c r="E93" s="55"/>
      <c r="F93" s="55"/>
      <c r="G93" s="55"/>
      <c r="H93" s="55"/>
      <c r="I93" s="55"/>
      <c r="J93" s="55"/>
      <c r="K93" s="55"/>
      <c r="L93" s="55"/>
      <c r="M93" s="55"/>
    </row>
    <row r="94" spans="1:13" ht="15">
      <c r="A94" s="55"/>
      <c r="B94" s="56" t="s">
        <v>53</v>
      </c>
      <c r="C94" s="55"/>
      <c r="D94" s="55"/>
      <c r="E94" s="55"/>
      <c r="F94" s="55"/>
      <c r="G94" s="55"/>
      <c r="H94" s="55"/>
      <c r="I94" s="55"/>
      <c r="J94" s="55"/>
      <c r="K94" s="55"/>
      <c r="L94" s="55"/>
      <c r="M94" s="55"/>
    </row>
    <row r="95" spans="1:13" ht="61.5" customHeight="1">
      <c r="A95" s="55"/>
      <c r="B95" s="391" t="s">
        <v>233</v>
      </c>
      <c r="C95" s="391"/>
      <c r="D95" s="391"/>
      <c r="E95" s="391"/>
      <c r="F95" s="391"/>
      <c r="G95" s="391"/>
      <c r="H95" s="391"/>
      <c r="I95" s="391"/>
      <c r="J95" s="391"/>
      <c r="K95" s="391"/>
      <c r="L95" s="342"/>
      <c r="M95" s="342"/>
    </row>
    <row r="96" spans="1:13" ht="15">
      <c r="A96" s="55"/>
      <c r="B96" s="56"/>
      <c r="C96" s="55"/>
      <c r="D96" s="55"/>
      <c r="E96" s="55"/>
      <c r="F96" s="55"/>
      <c r="G96" s="55"/>
      <c r="H96" s="55"/>
      <c r="I96" s="55"/>
      <c r="J96" s="55"/>
      <c r="K96" s="55"/>
      <c r="L96" s="55"/>
      <c r="M96" s="55"/>
    </row>
    <row r="97" spans="1:13" ht="15">
      <c r="A97" s="19"/>
      <c r="B97" s="56" t="s">
        <v>52</v>
      </c>
      <c r="C97" s="19"/>
      <c r="D97" s="19"/>
      <c r="E97" s="19"/>
      <c r="F97" s="19"/>
      <c r="G97" s="19"/>
      <c r="H97" s="19"/>
      <c r="I97" s="19"/>
      <c r="J97" s="19"/>
      <c r="K97" s="19"/>
      <c r="L97" s="19"/>
      <c r="M97" s="19"/>
    </row>
  </sheetData>
  <sheetProtection/>
  <mergeCells count="2">
    <mergeCell ref="B95:K95"/>
    <mergeCell ref="B2:S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70"/>
  <sheetViews>
    <sheetView showGridLines="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1.7109375" style="54" customWidth="1"/>
    <col min="2" max="2" width="9.140625" style="54" customWidth="1"/>
    <col min="3" max="3" width="2.8515625" style="54" bestFit="1" customWidth="1"/>
    <col min="4" max="9" width="16.8515625" style="54" customWidth="1"/>
    <col min="10" max="10" width="15.7109375" style="54" customWidth="1"/>
    <col min="11" max="16384" width="9.140625" style="54" customWidth="1"/>
  </cols>
  <sheetData>
    <row r="1" ht="9.75" customHeight="1">
      <c r="A1" s="54" t="s">
        <v>173</v>
      </c>
    </row>
    <row r="2" spans="2:10" ht="19.5" customHeight="1">
      <c r="B2" s="53" t="s">
        <v>224</v>
      </c>
      <c r="C2" s="53"/>
      <c r="D2" s="174"/>
      <c r="E2" s="174"/>
      <c r="F2" s="174"/>
      <c r="G2" s="174"/>
      <c r="H2" s="174"/>
      <c r="I2" s="174"/>
      <c r="J2" s="174"/>
    </row>
    <row r="4" spans="2:10" ht="19.5" customHeight="1">
      <c r="B4" s="410" t="s">
        <v>50</v>
      </c>
      <c r="C4" s="411"/>
      <c r="D4" s="398" t="s">
        <v>187</v>
      </c>
      <c r="E4" s="399"/>
      <c r="F4" s="399"/>
      <c r="G4" s="399"/>
      <c r="H4" s="399"/>
      <c r="I4" s="414"/>
      <c r="J4" s="400" t="s">
        <v>5</v>
      </c>
    </row>
    <row r="5" spans="2:10" ht="25.5">
      <c r="B5" s="412"/>
      <c r="C5" s="413"/>
      <c r="D5" s="178" t="s">
        <v>127</v>
      </c>
      <c r="E5" s="178" t="s">
        <v>128</v>
      </c>
      <c r="F5" s="178" t="s">
        <v>129</v>
      </c>
      <c r="G5" s="178" t="s">
        <v>130</v>
      </c>
      <c r="H5" s="178" t="s">
        <v>131</v>
      </c>
      <c r="I5" s="178" t="s">
        <v>132</v>
      </c>
      <c r="J5" s="401"/>
    </row>
    <row r="6" spans="2:10" ht="15" customHeight="1">
      <c r="B6" s="408" t="s">
        <v>86</v>
      </c>
      <c r="C6" s="182" t="s">
        <v>46</v>
      </c>
      <c r="D6" s="195">
        <v>4008694</v>
      </c>
      <c r="E6" s="195">
        <v>5567631</v>
      </c>
      <c r="F6" s="195">
        <v>6429276</v>
      </c>
      <c r="G6" s="195">
        <v>7496172</v>
      </c>
      <c r="H6" s="195">
        <v>4445621</v>
      </c>
      <c r="I6" s="195">
        <v>2711096</v>
      </c>
      <c r="J6" s="195">
        <v>30658490</v>
      </c>
    </row>
    <row r="7" spans="2:11" ht="15" customHeight="1">
      <c r="B7" s="409"/>
      <c r="C7" s="183" t="s">
        <v>118</v>
      </c>
      <c r="D7" s="311">
        <v>13.075314537669664</v>
      </c>
      <c r="E7" s="231">
        <v>18.16016052975864</v>
      </c>
      <c r="F7" s="231">
        <v>20.970621840801684</v>
      </c>
      <c r="G7" s="231">
        <v>24.450558393449906</v>
      </c>
      <c r="H7" s="231">
        <v>14.500456480407223</v>
      </c>
      <c r="I7" s="231">
        <v>8.842888217912884</v>
      </c>
      <c r="J7" s="231">
        <v>100</v>
      </c>
      <c r="K7" s="272"/>
    </row>
    <row r="8" spans="2:10" ht="15" customHeight="1">
      <c r="B8" s="403" t="s">
        <v>87</v>
      </c>
      <c r="C8" s="179" t="s">
        <v>46</v>
      </c>
      <c r="D8" s="232">
        <v>337337</v>
      </c>
      <c r="E8" s="232">
        <v>477721</v>
      </c>
      <c r="F8" s="232">
        <v>455791</v>
      </c>
      <c r="G8" s="232">
        <v>483808</v>
      </c>
      <c r="H8" s="232">
        <v>238103</v>
      </c>
      <c r="I8" s="232">
        <v>61000</v>
      </c>
      <c r="J8" s="232">
        <v>2053760</v>
      </c>
    </row>
    <row r="9" spans="2:11" ht="15" customHeight="1">
      <c r="B9" s="404"/>
      <c r="C9" s="180" t="s">
        <v>118</v>
      </c>
      <c r="D9" s="234">
        <v>16.425336942972887</v>
      </c>
      <c r="E9" s="234">
        <v>23.26079970395762</v>
      </c>
      <c r="F9" s="234">
        <v>22.193002103459023</v>
      </c>
      <c r="G9" s="234">
        <v>23.55718292302898</v>
      </c>
      <c r="H9" s="234">
        <v>11.593516282330944</v>
      </c>
      <c r="I9" s="234">
        <v>2.970162044250545</v>
      </c>
      <c r="J9" s="234">
        <v>99.99999999999999</v>
      </c>
      <c r="K9" s="277"/>
    </row>
    <row r="10" spans="2:10" ht="15" customHeight="1">
      <c r="B10" s="403" t="s">
        <v>88</v>
      </c>
      <c r="C10" s="179" t="s">
        <v>46</v>
      </c>
      <c r="D10" s="232">
        <v>12653</v>
      </c>
      <c r="E10" s="232">
        <v>17758</v>
      </c>
      <c r="F10" s="232">
        <v>10854</v>
      </c>
      <c r="G10" s="232">
        <v>9948</v>
      </c>
      <c r="H10" s="232">
        <v>6115</v>
      </c>
      <c r="I10" s="232">
        <v>1173</v>
      </c>
      <c r="J10" s="232">
        <v>58501</v>
      </c>
    </row>
    <row r="11" spans="2:10" ht="15" customHeight="1">
      <c r="B11" s="404"/>
      <c r="C11" s="180" t="s">
        <v>118</v>
      </c>
      <c r="D11" s="234">
        <v>21.628690107861402</v>
      </c>
      <c r="E11" s="234">
        <v>30.355036666039897</v>
      </c>
      <c r="F11" s="234">
        <v>18.55352899950428</v>
      </c>
      <c r="G11" s="234">
        <v>17.004837524144886</v>
      </c>
      <c r="H11" s="234">
        <v>10.45281277243124</v>
      </c>
      <c r="I11" s="234">
        <v>2.0050939300182904</v>
      </c>
      <c r="J11" s="234">
        <v>100</v>
      </c>
    </row>
    <row r="12" spans="2:10" ht="15" customHeight="1">
      <c r="B12" s="403" t="s">
        <v>89</v>
      </c>
      <c r="C12" s="179" t="s">
        <v>46</v>
      </c>
      <c r="D12" s="232">
        <v>70425</v>
      </c>
      <c r="E12" s="232">
        <v>66955</v>
      </c>
      <c r="F12" s="232">
        <v>73391</v>
      </c>
      <c r="G12" s="232">
        <v>61302</v>
      </c>
      <c r="H12" s="232">
        <v>31449</v>
      </c>
      <c r="I12" s="232">
        <v>8786</v>
      </c>
      <c r="J12" s="232">
        <v>312308</v>
      </c>
    </row>
    <row r="13" spans="2:10" ht="15" customHeight="1">
      <c r="B13" s="404"/>
      <c r="C13" s="180" t="s">
        <v>118</v>
      </c>
      <c r="D13" s="234">
        <v>22.549854630685093</v>
      </c>
      <c r="E13" s="234">
        <v>21.438771981505436</v>
      </c>
      <c r="F13" s="234">
        <v>23.49955812851416</v>
      </c>
      <c r="G13" s="234">
        <v>19.628699873202095</v>
      </c>
      <c r="H13" s="234">
        <v>10.069866926239483</v>
      </c>
      <c r="I13" s="234">
        <v>2.813248459853734</v>
      </c>
      <c r="J13" s="234">
        <v>100.00000000000001</v>
      </c>
    </row>
    <row r="14" spans="2:10" ht="15" customHeight="1">
      <c r="B14" s="403" t="s">
        <v>90</v>
      </c>
      <c r="C14" s="179" t="s">
        <v>46</v>
      </c>
      <c r="D14" s="232">
        <v>496350</v>
      </c>
      <c r="E14" s="232">
        <v>862263</v>
      </c>
      <c r="F14" s="232">
        <v>1118205</v>
      </c>
      <c r="G14" s="232">
        <v>1382530</v>
      </c>
      <c r="H14" s="232">
        <v>599555</v>
      </c>
      <c r="I14" s="232">
        <v>119143</v>
      </c>
      <c r="J14" s="232">
        <v>4578046</v>
      </c>
    </row>
    <row r="15" spans="2:10" ht="15" customHeight="1">
      <c r="B15" s="404"/>
      <c r="C15" s="180" t="s">
        <v>118</v>
      </c>
      <c r="D15" s="234">
        <v>10.84196183262466</v>
      </c>
      <c r="E15" s="234">
        <v>18.834738663613255</v>
      </c>
      <c r="F15" s="234">
        <v>24.425377115039907</v>
      </c>
      <c r="G15" s="234">
        <v>30.199128623871406</v>
      </c>
      <c r="H15" s="234">
        <v>13.096307900794358</v>
      </c>
      <c r="I15" s="234">
        <v>2.602485864056412</v>
      </c>
      <c r="J15" s="234">
        <v>100</v>
      </c>
    </row>
    <row r="16" spans="2:10" ht="15" customHeight="1">
      <c r="B16" s="403" t="s">
        <v>91</v>
      </c>
      <c r="C16" s="179" t="s">
        <v>46</v>
      </c>
      <c r="D16" s="232">
        <v>129638</v>
      </c>
      <c r="E16" s="232">
        <v>225744</v>
      </c>
      <c r="F16" s="232">
        <v>237721</v>
      </c>
      <c r="G16" s="232">
        <v>249487</v>
      </c>
      <c r="H16" s="232">
        <v>140560</v>
      </c>
      <c r="I16" s="232">
        <v>34472</v>
      </c>
      <c r="J16" s="232">
        <v>1017622</v>
      </c>
    </row>
    <row r="17" spans="2:10" ht="15" customHeight="1">
      <c r="B17" s="404"/>
      <c r="C17" s="180" t="s">
        <v>118</v>
      </c>
      <c r="D17" s="234">
        <v>12.739307915905906</v>
      </c>
      <c r="E17" s="234">
        <v>22.183482668417152</v>
      </c>
      <c r="F17" s="234">
        <v>23.360442286035482</v>
      </c>
      <c r="G17" s="234">
        <v>24.516667289032668</v>
      </c>
      <c r="H17" s="234">
        <v>13.812594460418506</v>
      </c>
      <c r="I17" s="234">
        <v>3.3875053801902864</v>
      </c>
      <c r="J17" s="234">
        <v>100.00000000000001</v>
      </c>
    </row>
    <row r="18" spans="2:10" ht="15" customHeight="1">
      <c r="B18" s="403" t="s">
        <v>92</v>
      </c>
      <c r="C18" s="179" t="s">
        <v>46</v>
      </c>
      <c r="D18" s="232">
        <v>119098</v>
      </c>
      <c r="E18" s="232">
        <v>200075</v>
      </c>
      <c r="F18" s="232">
        <v>213199</v>
      </c>
      <c r="G18" s="232">
        <v>263918</v>
      </c>
      <c r="H18" s="232">
        <v>160623</v>
      </c>
      <c r="I18" s="232">
        <v>24653</v>
      </c>
      <c r="J18" s="232">
        <v>981566</v>
      </c>
    </row>
    <row r="19" spans="2:10" ht="15" customHeight="1">
      <c r="B19" s="404"/>
      <c r="C19" s="180" t="s">
        <v>118</v>
      </c>
      <c r="D19" s="234">
        <v>12.133468355668391</v>
      </c>
      <c r="E19" s="234">
        <v>20.383244733415786</v>
      </c>
      <c r="F19" s="234">
        <v>21.720291860150002</v>
      </c>
      <c r="G19" s="234">
        <v>26.887443126595667</v>
      </c>
      <c r="H19" s="234">
        <v>16.363953111660347</v>
      </c>
      <c r="I19" s="234">
        <v>2.511598812509806</v>
      </c>
      <c r="J19" s="234">
        <v>100</v>
      </c>
    </row>
    <row r="20" spans="2:10" ht="15" customHeight="1">
      <c r="B20" s="403" t="s">
        <v>93</v>
      </c>
      <c r="C20" s="179" t="s">
        <v>46</v>
      </c>
      <c r="D20" s="232">
        <v>49238</v>
      </c>
      <c r="E20" s="232">
        <v>203434</v>
      </c>
      <c r="F20" s="232">
        <v>188052</v>
      </c>
      <c r="G20" s="232">
        <v>300800</v>
      </c>
      <c r="H20" s="232">
        <v>161588</v>
      </c>
      <c r="I20" s="232">
        <v>22121</v>
      </c>
      <c r="J20" s="232">
        <v>925233</v>
      </c>
    </row>
    <row r="21" spans="2:10" ht="15" customHeight="1">
      <c r="B21" s="404"/>
      <c r="C21" s="180" t="s">
        <v>118</v>
      </c>
      <c r="D21" s="234">
        <v>5.321686537337081</v>
      </c>
      <c r="E21" s="234">
        <v>21.987326435611354</v>
      </c>
      <c r="F21" s="234">
        <v>20.32482628700014</v>
      </c>
      <c r="G21" s="234">
        <v>32.510729729700515</v>
      </c>
      <c r="H21" s="234">
        <v>17.46457378844032</v>
      </c>
      <c r="I21" s="234">
        <v>2.390857221910589</v>
      </c>
      <c r="J21" s="234">
        <v>100</v>
      </c>
    </row>
    <row r="22" spans="2:10" ht="15" customHeight="1">
      <c r="B22" s="403" t="s">
        <v>94</v>
      </c>
      <c r="C22" s="179" t="s">
        <v>46</v>
      </c>
      <c r="D22" s="232">
        <v>3546</v>
      </c>
      <c r="E22" s="232">
        <v>108095</v>
      </c>
      <c r="F22" s="232">
        <v>201265</v>
      </c>
      <c r="G22" s="232">
        <v>227067</v>
      </c>
      <c r="H22" s="232">
        <v>292037</v>
      </c>
      <c r="I22" s="232">
        <v>576158</v>
      </c>
      <c r="J22" s="232">
        <v>1408168</v>
      </c>
    </row>
    <row r="23" spans="2:10" ht="15" customHeight="1">
      <c r="B23" s="404"/>
      <c r="C23" s="180" t="s">
        <v>118</v>
      </c>
      <c r="D23" s="234">
        <v>0.2518165446168355</v>
      </c>
      <c r="E23" s="234">
        <v>7.676285784082582</v>
      </c>
      <c r="F23" s="234">
        <v>14.292683827497854</v>
      </c>
      <c r="G23" s="234">
        <v>16.12499360871714</v>
      </c>
      <c r="H23" s="234">
        <v>20.73878968986655</v>
      </c>
      <c r="I23" s="234">
        <v>40.91543054521903</v>
      </c>
      <c r="J23" s="234">
        <v>100</v>
      </c>
    </row>
    <row r="24" spans="2:10" ht="15" customHeight="1">
      <c r="B24" s="403" t="s">
        <v>95</v>
      </c>
      <c r="C24" s="179" t="s">
        <v>46</v>
      </c>
      <c r="D24" s="232">
        <v>64879</v>
      </c>
      <c r="E24" s="232">
        <v>38298</v>
      </c>
      <c r="F24" s="232">
        <v>39065</v>
      </c>
      <c r="G24" s="232">
        <v>33608</v>
      </c>
      <c r="H24" s="232">
        <v>14766</v>
      </c>
      <c r="I24" s="232">
        <v>1336</v>
      </c>
      <c r="J24" s="232">
        <v>191952</v>
      </c>
    </row>
    <row r="25" spans="2:10" ht="15" customHeight="1">
      <c r="B25" s="404"/>
      <c r="C25" s="180" t="s">
        <v>118</v>
      </c>
      <c r="D25" s="234">
        <v>33.799595732266404</v>
      </c>
      <c r="E25" s="234">
        <v>19.951862965741434</v>
      </c>
      <c r="F25" s="234">
        <v>20.351442027173462</v>
      </c>
      <c r="G25" s="234">
        <v>17.50854380261732</v>
      </c>
      <c r="H25" s="234">
        <v>7.692548137034258</v>
      </c>
      <c r="I25" s="234">
        <v>0.6960073351671251</v>
      </c>
      <c r="J25" s="234">
        <v>100</v>
      </c>
    </row>
    <row r="26" spans="2:10" ht="15" customHeight="1">
      <c r="B26" s="403" t="s">
        <v>96</v>
      </c>
      <c r="C26" s="179" t="s">
        <v>46</v>
      </c>
      <c r="D26" s="232">
        <v>93155</v>
      </c>
      <c r="E26" s="232">
        <v>183358</v>
      </c>
      <c r="F26" s="232">
        <v>209142</v>
      </c>
      <c r="G26" s="232">
        <v>186034</v>
      </c>
      <c r="H26" s="232">
        <v>92257</v>
      </c>
      <c r="I26" s="232">
        <v>21885</v>
      </c>
      <c r="J26" s="232">
        <v>785831</v>
      </c>
    </row>
    <row r="27" spans="2:10" ht="15" customHeight="1">
      <c r="B27" s="404"/>
      <c r="C27" s="180" t="s">
        <v>118</v>
      </c>
      <c r="D27" s="234">
        <v>11.854330002252393</v>
      </c>
      <c r="E27" s="234">
        <v>23.333006715184307</v>
      </c>
      <c r="F27" s="234">
        <v>26.61411932082089</v>
      </c>
      <c r="G27" s="234">
        <v>23.67353794899921</v>
      </c>
      <c r="H27" s="234">
        <v>11.740056068034985</v>
      </c>
      <c r="I27" s="234">
        <v>2.7849499447082136</v>
      </c>
      <c r="J27" s="234">
        <v>100</v>
      </c>
    </row>
    <row r="28" spans="2:10" ht="15" customHeight="1">
      <c r="B28" s="403" t="s">
        <v>97</v>
      </c>
      <c r="C28" s="179" t="s">
        <v>46</v>
      </c>
      <c r="D28" s="232">
        <v>1331</v>
      </c>
      <c r="E28" s="232">
        <v>14754</v>
      </c>
      <c r="F28" s="232">
        <v>28754</v>
      </c>
      <c r="G28" s="232">
        <v>35233</v>
      </c>
      <c r="H28" s="232">
        <v>59461</v>
      </c>
      <c r="I28" s="232">
        <v>122494</v>
      </c>
      <c r="J28" s="232">
        <v>262027</v>
      </c>
    </row>
    <row r="29" spans="2:10" ht="15" customHeight="1">
      <c r="B29" s="404"/>
      <c r="C29" s="180" t="s">
        <v>118</v>
      </c>
      <c r="D29" s="234">
        <v>0.507962919851771</v>
      </c>
      <c r="E29" s="234">
        <v>5.6307174451487825</v>
      </c>
      <c r="F29" s="234">
        <v>10.973678285062226</v>
      </c>
      <c r="G29" s="234">
        <v>13.44632423376217</v>
      </c>
      <c r="H29" s="234">
        <v>22.692699607292376</v>
      </c>
      <c r="I29" s="234">
        <v>46.748617508882674</v>
      </c>
      <c r="J29" s="234">
        <v>100</v>
      </c>
    </row>
    <row r="30" spans="2:10" ht="15" customHeight="1">
      <c r="B30" s="403" t="s">
        <v>98</v>
      </c>
      <c r="C30" s="179" t="s">
        <v>46</v>
      </c>
      <c r="D30" s="232">
        <v>271183</v>
      </c>
      <c r="E30" s="232">
        <v>386210</v>
      </c>
      <c r="F30" s="232">
        <v>356210</v>
      </c>
      <c r="G30" s="232">
        <v>365596</v>
      </c>
      <c r="H30" s="232">
        <v>197556</v>
      </c>
      <c r="I30" s="232">
        <v>77671</v>
      </c>
      <c r="J30" s="232">
        <v>1654426</v>
      </c>
    </row>
    <row r="31" spans="2:10" ht="15" customHeight="1">
      <c r="B31" s="404"/>
      <c r="C31" s="180" t="s">
        <v>118</v>
      </c>
      <c r="D31" s="234">
        <v>16.39136473919051</v>
      </c>
      <c r="E31" s="234">
        <v>23.344048026324536</v>
      </c>
      <c r="F31" s="234">
        <v>21.530730295582877</v>
      </c>
      <c r="G31" s="234">
        <v>22.098056969607587</v>
      </c>
      <c r="H31" s="234">
        <v>11.941059920479972</v>
      </c>
      <c r="I31" s="234">
        <v>4.694740048814514</v>
      </c>
      <c r="J31" s="234">
        <v>100</v>
      </c>
    </row>
    <row r="32" spans="2:10" ht="15" customHeight="1">
      <c r="B32" s="403" t="s">
        <v>99</v>
      </c>
      <c r="C32" s="179" t="s">
        <v>46</v>
      </c>
      <c r="D32" s="232">
        <v>1310</v>
      </c>
      <c r="E32" s="232">
        <v>63606</v>
      </c>
      <c r="F32" s="232">
        <v>122492</v>
      </c>
      <c r="G32" s="232">
        <v>125893</v>
      </c>
      <c r="H32" s="232">
        <v>148778</v>
      </c>
      <c r="I32" s="232">
        <v>243850</v>
      </c>
      <c r="J32" s="232">
        <v>705929</v>
      </c>
    </row>
    <row r="33" spans="2:10" ht="15" customHeight="1">
      <c r="B33" s="404"/>
      <c r="C33" s="180" t="s">
        <v>118</v>
      </c>
      <c r="D33" s="234">
        <v>0.1855710701784457</v>
      </c>
      <c r="E33" s="234">
        <v>9.010254572343678</v>
      </c>
      <c r="F33" s="234">
        <v>17.35188666282303</v>
      </c>
      <c r="G33" s="234">
        <v>17.83366315875959</v>
      </c>
      <c r="H33" s="234">
        <v>21.0754905946632</v>
      </c>
      <c r="I33" s="234">
        <v>34.54313394123205</v>
      </c>
      <c r="J33" s="234">
        <v>100</v>
      </c>
    </row>
    <row r="34" spans="2:10" ht="15" customHeight="1">
      <c r="B34" s="403" t="s">
        <v>100</v>
      </c>
      <c r="C34" s="179" t="s">
        <v>46</v>
      </c>
      <c r="D34" s="232">
        <v>22800</v>
      </c>
      <c r="E34" s="232">
        <v>32109</v>
      </c>
      <c r="F34" s="232">
        <v>32824</v>
      </c>
      <c r="G34" s="232">
        <v>44681</v>
      </c>
      <c r="H34" s="232">
        <v>21183</v>
      </c>
      <c r="I34" s="232">
        <v>7350</v>
      </c>
      <c r="J34" s="232">
        <v>160947</v>
      </c>
    </row>
    <row r="35" spans="2:10" ht="15" customHeight="1">
      <c r="B35" s="404"/>
      <c r="C35" s="180" t="s">
        <v>118</v>
      </c>
      <c r="D35" s="234">
        <v>14.166154075565249</v>
      </c>
      <c r="E35" s="234">
        <v>19.950045667207217</v>
      </c>
      <c r="F35" s="234">
        <v>20.394291288436566</v>
      </c>
      <c r="G35" s="234">
        <v>27.76131273027767</v>
      </c>
      <c r="H35" s="234">
        <v>13.161475516785028</v>
      </c>
      <c r="I35" s="234">
        <v>4.566720721728271</v>
      </c>
      <c r="J35" s="234">
        <v>100</v>
      </c>
    </row>
    <row r="36" spans="2:10" ht="15" customHeight="1">
      <c r="B36" s="403" t="s">
        <v>101</v>
      </c>
      <c r="C36" s="179" t="s">
        <v>46</v>
      </c>
      <c r="D36" s="232">
        <v>25956</v>
      </c>
      <c r="E36" s="232">
        <v>31838</v>
      </c>
      <c r="F36" s="232">
        <v>32794</v>
      </c>
      <c r="G36" s="232">
        <v>31277</v>
      </c>
      <c r="H36" s="232">
        <v>12786</v>
      </c>
      <c r="I36" s="232">
        <v>3340</v>
      </c>
      <c r="J36" s="232">
        <v>137991</v>
      </c>
    </row>
    <row r="37" spans="2:10" ht="15" customHeight="1">
      <c r="B37" s="404"/>
      <c r="C37" s="180" t="s">
        <v>118</v>
      </c>
      <c r="D37" s="234">
        <v>18.80992238624258</v>
      </c>
      <c r="E37" s="234">
        <v>23.07251922226812</v>
      </c>
      <c r="F37" s="234">
        <v>23.765318027987334</v>
      </c>
      <c r="G37" s="234">
        <v>22.665970969121176</v>
      </c>
      <c r="H37" s="234">
        <v>9.265821684022871</v>
      </c>
      <c r="I37" s="234">
        <v>2.420447710357922</v>
      </c>
      <c r="J37" s="234">
        <v>100</v>
      </c>
    </row>
    <row r="38" spans="2:10" ht="15" customHeight="1">
      <c r="B38" s="403" t="s">
        <v>102</v>
      </c>
      <c r="C38" s="179" t="s">
        <v>46</v>
      </c>
      <c r="D38" s="232">
        <v>524902</v>
      </c>
      <c r="E38" s="232">
        <v>422263</v>
      </c>
      <c r="F38" s="232">
        <v>391497</v>
      </c>
      <c r="G38" s="232">
        <v>370013</v>
      </c>
      <c r="H38" s="232">
        <v>180564</v>
      </c>
      <c r="I38" s="232">
        <v>40578</v>
      </c>
      <c r="J38" s="232">
        <v>1929817</v>
      </c>
    </row>
    <row r="39" spans="2:10" ht="15" customHeight="1">
      <c r="B39" s="404"/>
      <c r="C39" s="180" t="s">
        <v>118</v>
      </c>
      <c r="D39" s="234">
        <v>27.199573845602977</v>
      </c>
      <c r="E39" s="234">
        <v>21.880986642774936</v>
      </c>
      <c r="F39" s="234">
        <v>20.286742214417224</v>
      </c>
      <c r="G39" s="234">
        <v>19.173476034256097</v>
      </c>
      <c r="H39" s="234">
        <v>9.356534842422883</v>
      </c>
      <c r="I39" s="234">
        <v>2.102686420525884</v>
      </c>
      <c r="J39" s="234">
        <v>100</v>
      </c>
    </row>
    <row r="40" spans="2:10" ht="15" customHeight="1">
      <c r="B40" s="403" t="s">
        <v>103</v>
      </c>
      <c r="C40" s="179" t="s">
        <v>46</v>
      </c>
      <c r="D40" s="232">
        <v>100433</v>
      </c>
      <c r="E40" s="232">
        <v>89558</v>
      </c>
      <c r="F40" s="232">
        <v>96537</v>
      </c>
      <c r="G40" s="232">
        <v>94349</v>
      </c>
      <c r="H40" s="232">
        <v>50643</v>
      </c>
      <c r="I40" s="232">
        <v>18810</v>
      </c>
      <c r="J40" s="232">
        <v>450330</v>
      </c>
    </row>
    <row r="41" spans="2:10" ht="15" customHeight="1">
      <c r="B41" s="404"/>
      <c r="C41" s="180" t="s">
        <v>118</v>
      </c>
      <c r="D41" s="234">
        <v>22.30208957875336</v>
      </c>
      <c r="E41" s="234">
        <v>19.88719383563165</v>
      </c>
      <c r="F41" s="234">
        <v>21.436946239424422</v>
      </c>
      <c r="G41" s="234">
        <v>20.951080318877267</v>
      </c>
      <c r="H41" s="234">
        <v>11.245753114382786</v>
      </c>
      <c r="I41" s="234">
        <v>4.176936912930518</v>
      </c>
      <c r="J41" s="234">
        <v>100</v>
      </c>
    </row>
    <row r="42" spans="2:10" ht="15" customHeight="1">
      <c r="B42" s="403" t="s">
        <v>104</v>
      </c>
      <c r="C42" s="179" t="s">
        <v>46</v>
      </c>
      <c r="D42" s="232">
        <v>120158</v>
      </c>
      <c r="E42" s="232">
        <v>222800</v>
      </c>
      <c r="F42" s="232">
        <v>194372</v>
      </c>
      <c r="G42" s="232">
        <v>228952</v>
      </c>
      <c r="H42" s="232">
        <v>113311</v>
      </c>
      <c r="I42" s="232">
        <v>18221</v>
      </c>
      <c r="J42" s="232">
        <v>897814</v>
      </c>
    </row>
    <row r="43" spans="2:10" ht="15" customHeight="1">
      <c r="B43" s="404"/>
      <c r="C43" s="180" t="s">
        <v>118</v>
      </c>
      <c r="D43" s="234">
        <v>13.383395669927179</v>
      </c>
      <c r="E43" s="234">
        <v>24.815830450405095</v>
      </c>
      <c r="F43" s="234">
        <v>21.649473053438687</v>
      </c>
      <c r="G43" s="234">
        <v>25.501050328909997</v>
      </c>
      <c r="H43" s="234">
        <v>12.620765548320698</v>
      </c>
      <c r="I43" s="234">
        <v>2.029484948998345</v>
      </c>
      <c r="J43" s="234">
        <v>100</v>
      </c>
    </row>
    <row r="44" spans="2:10" ht="15" customHeight="1">
      <c r="B44" s="403" t="s">
        <v>105</v>
      </c>
      <c r="C44" s="179" t="s">
        <v>46</v>
      </c>
      <c r="D44" s="232">
        <v>91908</v>
      </c>
      <c r="E44" s="232">
        <v>148684</v>
      </c>
      <c r="F44" s="232">
        <v>153514</v>
      </c>
      <c r="G44" s="232">
        <v>125922</v>
      </c>
      <c r="H44" s="232">
        <v>61777</v>
      </c>
      <c r="I44" s="232">
        <v>13401</v>
      </c>
      <c r="J44" s="232">
        <v>595206</v>
      </c>
    </row>
    <row r="45" spans="2:10" ht="15" customHeight="1">
      <c r="B45" s="404"/>
      <c r="C45" s="180" t="s">
        <v>118</v>
      </c>
      <c r="D45" s="234">
        <v>15.441376599026219</v>
      </c>
      <c r="E45" s="234">
        <v>24.980258935561807</v>
      </c>
      <c r="F45" s="234">
        <v>25.791742690765883</v>
      </c>
      <c r="G45" s="234">
        <v>21.15603673350067</v>
      </c>
      <c r="H45" s="234">
        <v>10.379095640836953</v>
      </c>
      <c r="I45" s="234">
        <v>2.251489400308465</v>
      </c>
      <c r="J45" s="234">
        <v>100</v>
      </c>
    </row>
    <row r="46" spans="2:10" ht="15" customHeight="1">
      <c r="B46" s="403" t="s">
        <v>106</v>
      </c>
      <c r="C46" s="179" t="s">
        <v>46</v>
      </c>
      <c r="D46" s="232">
        <v>232320</v>
      </c>
      <c r="E46" s="232">
        <v>166493</v>
      </c>
      <c r="F46" s="232">
        <v>201297</v>
      </c>
      <c r="G46" s="232">
        <v>236975</v>
      </c>
      <c r="H46" s="232">
        <v>113574</v>
      </c>
      <c r="I46" s="232">
        <v>18599</v>
      </c>
      <c r="J46" s="232">
        <v>969258</v>
      </c>
    </row>
    <row r="47" spans="2:10" ht="15" customHeight="1">
      <c r="B47" s="404"/>
      <c r="C47" s="180" t="s">
        <v>118</v>
      </c>
      <c r="D47" s="234">
        <v>23.96885039896498</v>
      </c>
      <c r="E47" s="234">
        <v>17.177366604144613</v>
      </c>
      <c r="F47" s="234">
        <v>20.768154608989555</v>
      </c>
      <c r="G47" s="234">
        <v>24.449114683603334</v>
      </c>
      <c r="H47" s="234">
        <v>11.717623171539467</v>
      </c>
      <c r="I47" s="234">
        <v>1.9188905327580479</v>
      </c>
      <c r="J47" s="234">
        <v>100</v>
      </c>
    </row>
    <row r="48" spans="2:10" ht="15" customHeight="1">
      <c r="B48" s="403" t="s">
        <v>107</v>
      </c>
      <c r="C48" s="179" t="s">
        <v>46</v>
      </c>
      <c r="D48" s="232">
        <v>76753</v>
      </c>
      <c r="E48" s="232">
        <v>201402</v>
      </c>
      <c r="F48" s="232">
        <v>224422</v>
      </c>
      <c r="G48" s="232">
        <v>480599</v>
      </c>
      <c r="H48" s="232">
        <v>344346</v>
      </c>
      <c r="I48" s="232">
        <v>140036</v>
      </c>
      <c r="J48" s="232">
        <v>1467558</v>
      </c>
    </row>
    <row r="49" spans="2:10" ht="15" customHeight="1">
      <c r="B49" s="404"/>
      <c r="C49" s="180" t="s">
        <v>118</v>
      </c>
      <c r="D49" s="234">
        <v>5.229980689008543</v>
      </c>
      <c r="E49" s="234">
        <v>13.72361433074536</v>
      </c>
      <c r="F49" s="234">
        <v>15.292206509044275</v>
      </c>
      <c r="G49" s="234">
        <v>32.74821165500784</v>
      </c>
      <c r="H49" s="234">
        <v>23.463876725826168</v>
      </c>
      <c r="I49" s="234">
        <v>9.542110090367808</v>
      </c>
      <c r="J49" s="234">
        <v>100</v>
      </c>
    </row>
    <row r="50" spans="2:10" ht="15" customHeight="1">
      <c r="B50" s="403" t="s">
        <v>108</v>
      </c>
      <c r="C50" s="179" t="s">
        <v>46</v>
      </c>
      <c r="D50" s="232">
        <v>30481</v>
      </c>
      <c r="E50" s="232">
        <v>49079</v>
      </c>
      <c r="F50" s="232">
        <v>37160</v>
      </c>
      <c r="G50" s="232">
        <v>38534</v>
      </c>
      <c r="H50" s="232">
        <v>20982</v>
      </c>
      <c r="I50" s="232">
        <v>7107</v>
      </c>
      <c r="J50" s="232">
        <v>183343</v>
      </c>
    </row>
    <row r="51" spans="2:10" ht="15" customHeight="1">
      <c r="B51" s="404"/>
      <c r="C51" s="180" t="s">
        <v>118</v>
      </c>
      <c r="D51" s="234">
        <v>16.625123402584226</v>
      </c>
      <c r="E51" s="234">
        <v>26.768952182521282</v>
      </c>
      <c r="F51" s="234">
        <v>20.268022231555065</v>
      </c>
      <c r="G51" s="234">
        <v>21.017437262398893</v>
      </c>
      <c r="H51" s="234">
        <v>11.44412385528763</v>
      </c>
      <c r="I51" s="234">
        <v>3.876341065652902</v>
      </c>
      <c r="J51" s="234">
        <v>100</v>
      </c>
    </row>
    <row r="52" spans="2:10" ht="15" customHeight="1">
      <c r="B52" s="403" t="s">
        <v>109</v>
      </c>
      <c r="C52" s="179" t="s">
        <v>46</v>
      </c>
      <c r="D52" s="232">
        <v>12099</v>
      </c>
      <c r="E52" s="232">
        <v>120971</v>
      </c>
      <c r="F52" s="232">
        <v>335766</v>
      </c>
      <c r="G52" s="232">
        <v>470081</v>
      </c>
      <c r="H52" s="232">
        <v>545262</v>
      </c>
      <c r="I52" s="232">
        <v>829582</v>
      </c>
      <c r="J52" s="232">
        <v>2313761</v>
      </c>
    </row>
    <row r="53" spans="2:10" ht="15" customHeight="1">
      <c r="B53" s="404"/>
      <c r="C53" s="180" t="s">
        <v>118</v>
      </c>
      <c r="D53" s="234">
        <v>0.522914855942338</v>
      </c>
      <c r="E53" s="234">
        <v>5.228327385585633</v>
      </c>
      <c r="F53" s="234">
        <v>14.511697621318708</v>
      </c>
      <c r="G53" s="234">
        <v>20.316748359056962</v>
      </c>
      <c r="H53" s="234">
        <v>23.566046795671635</v>
      </c>
      <c r="I53" s="234">
        <v>35.854264982424716</v>
      </c>
      <c r="J53" s="336">
        <v>100</v>
      </c>
    </row>
    <row r="54" spans="2:10" ht="15" customHeight="1">
      <c r="B54" s="405" t="s">
        <v>110</v>
      </c>
      <c r="C54" s="184" t="s">
        <v>46</v>
      </c>
      <c r="D54" s="233">
        <v>21553</v>
      </c>
      <c r="E54" s="233">
        <v>123580</v>
      </c>
      <c r="F54" s="233">
        <v>256800</v>
      </c>
      <c r="G54" s="233">
        <v>319035</v>
      </c>
      <c r="H54" s="233">
        <v>228816</v>
      </c>
      <c r="I54" s="233">
        <v>149076</v>
      </c>
      <c r="J54" s="233">
        <v>1098860</v>
      </c>
    </row>
    <row r="55" spans="2:10" ht="15" customHeight="1">
      <c r="B55" s="406"/>
      <c r="C55" s="185" t="s">
        <v>118</v>
      </c>
      <c r="D55" s="235">
        <v>1.9613963562237227</v>
      </c>
      <c r="E55" s="235">
        <v>11.246200607902736</v>
      </c>
      <c r="F55" s="235">
        <v>23.369674025808564</v>
      </c>
      <c r="G55" s="235">
        <v>29.03327084432958</v>
      </c>
      <c r="H55" s="235">
        <v>20.82303478150083</v>
      </c>
      <c r="I55" s="235">
        <v>13.566423384234572</v>
      </c>
      <c r="J55" s="235">
        <v>100.00000000000001</v>
      </c>
    </row>
    <row r="56" spans="2:10" ht="15" customHeight="1">
      <c r="B56" s="403" t="s">
        <v>111</v>
      </c>
      <c r="C56" s="179" t="s">
        <v>46</v>
      </c>
      <c r="D56" s="232">
        <v>76529</v>
      </c>
      <c r="E56" s="232">
        <v>86574</v>
      </c>
      <c r="F56" s="232">
        <v>83571</v>
      </c>
      <c r="G56" s="232">
        <v>87357</v>
      </c>
      <c r="H56" s="232">
        <v>32591</v>
      </c>
      <c r="I56" s="232">
        <v>5954</v>
      </c>
      <c r="J56" s="232">
        <v>372576</v>
      </c>
    </row>
    <row r="57" spans="2:10" ht="15" customHeight="1">
      <c r="B57" s="404"/>
      <c r="C57" s="180" t="s">
        <v>118</v>
      </c>
      <c r="D57" s="234">
        <v>20.540507171691143</v>
      </c>
      <c r="E57" s="234">
        <v>23.23660139139397</v>
      </c>
      <c r="F57" s="234">
        <v>22.430591342437516</v>
      </c>
      <c r="G57" s="234">
        <v>23.446759855707292</v>
      </c>
      <c r="H57" s="234">
        <v>8.747477024821782</v>
      </c>
      <c r="I57" s="234">
        <v>1.598063213948295</v>
      </c>
      <c r="J57" s="234">
        <v>100</v>
      </c>
    </row>
    <row r="58" spans="2:10" ht="15" customHeight="1">
      <c r="B58" s="407" t="s">
        <v>112</v>
      </c>
      <c r="C58" s="181" t="s">
        <v>46</v>
      </c>
      <c r="D58" s="232">
        <v>1022659</v>
      </c>
      <c r="E58" s="232">
        <v>1024009</v>
      </c>
      <c r="F58" s="232">
        <v>1134581</v>
      </c>
      <c r="G58" s="232">
        <v>1243173</v>
      </c>
      <c r="H58" s="232">
        <v>576938</v>
      </c>
      <c r="I58" s="232">
        <v>144300</v>
      </c>
      <c r="J58" s="232">
        <v>5145660</v>
      </c>
    </row>
    <row r="59" spans="2:10" ht="15" customHeight="1">
      <c r="B59" s="404"/>
      <c r="C59" s="180" t="s">
        <v>118</v>
      </c>
      <c r="D59" s="234">
        <v>19.874204669566197</v>
      </c>
      <c r="E59" s="234">
        <v>19.900440371108857</v>
      </c>
      <c r="F59" s="234">
        <v>22.049280364423613</v>
      </c>
      <c r="G59" s="234">
        <v>24.15964132880913</v>
      </c>
      <c r="H59" s="234">
        <v>11.212128278976847</v>
      </c>
      <c r="I59" s="234">
        <v>2.804304987115356</v>
      </c>
      <c r="J59" s="234">
        <v>100</v>
      </c>
    </row>
    <row r="60" ht="5.25" customHeight="1"/>
    <row r="61" spans="2:5" s="19" customFormat="1" ht="11.25">
      <c r="B61" s="21" t="s">
        <v>113</v>
      </c>
      <c r="C61" s="21"/>
      <c r="D61" s="57"/>
      <c r="E61" s="57"/>
    </row>
    <row r="62" spans="2:5" ht="5.25" customHeight="1">
      <c r="B62" s="56"/>
      <c r="C62" s="56"/>
      <c r="D62" s="57"/>
      <c r="E62" s="57"/>
    </row>
    <row r="63" spans="2:5" s="19" customFormat="1" ht="11.25">
      <c r="B63" s="154" t="s">
        <v>222</v>
      </c>
      <c r="C63" s="154"/>
      <c r="D63" s="57"/>
      <c r="E63" s="57"/>
    </row>
    <row r="64" spans="2:5" ht="5.25" customHeight="1">
      <c r="B64" s="56"/>
      <c r="C64" s="56"/>
      <c r="D64" s="57"/>
      <c r="E64" s="57"/>
    </row>
    <row r="65" spans="2:5" s="19" customFormat="1" ht="11.25">
      <c r="B65" s="56" t="s">
        <v>53</v>
      </c>
      <c r="C65" s="56"/>
      <c r="D65" s="57"/>
      <c r="E65" s="57"/>
    </row>
    <row r="66" spans="2:5" ht="5.25" customHeight="1">
      <c r="B66" s="56"/>
      <c r="C66" s="56"/>
      <c r="D66" s="57"/>
      <c r="E66" s="57"/>
    </row>
    <row r="67" spans="2:10" s="19" customFormat="1" ht="26.25" customHeight="1">
      <c r="B67" s="390" t="s">
        <v>133</v>
      </c>
      <c r="C67" s="390"/>
      <c r="D67" s="390"/>
      <c r="E67" s="390"/>
      <c r="F67" s="390"/>
      <c r="G67" s="390"/>
      <c r="H67" s="390"/>
      <c r="I67" s="390"/>
      <c r="J67" s="390"/>
    </row>
    <row r="68" spans="2:10" s="20" customFormat="1" ht="11.25">
      <c r="B68" s="288"/>
      <c r="C68" s="289"/>
      <c r="D68" s="289"/>
      <c r="E68" s="289"/>
      <c r="F68" s="289"/>
      <c r="G68" s="289"/>
      <c r="H68" s="171"/>
      <c r="I68" s="171"/>
      <c r="J68" s="171"/>
    </row>
    <row r="69" spans="2:5" ht="5.25" customHeight="1">
      <c r="B69" s="56"/>
      <c r="C69" s="56"/>
      <c r="D69" s="57"/>
      <c r="E69" s="57"/>
    </row>
    <row r="70" spans="2:5" s="19" customFormat="1" ht="12">
      <c r="B70" s="56" t="s">
        <v>52</v>
      </c>
      <c r="C70" s="56"/>
      <c r="D70" s="176"/>
      <c r="E70" s="176"/>
    </row>
  </sheetData>
  <sheetProtection/>
  <mergeCells count="31">
    <mergeCell ref="J4:J5"/>
    <mergeCell ref="B6:B7"/>
    <mergeCell ref="B8:B9"/>
    <mergeCell ref="B10:B11"/>
    <mergeCell ref="B4:C5"/>
    <mergeCell ref="D4:I4"/>
    <mergeCell ref="B67:J67"/>
    <mergeCell ref="B50:B51"/>
    <mergeCell ref="B52:B53"/>
    <mergeCell ref="B56:B57"/>
    <mergeCell ref="B58:B59"/>
    <mergeCell ref="B46:B47"/>
    <mergeCell ref="B42:B43"/>
    <mergeCell ref="B44:B45"/>
    <mergeCell ref="B48:B49"/>
    <mergeCell ref="B34:B35"/>
    <mergeCell ref="B36:B37"/>
    <mergeCell ref="B26:B27"/>
    <mergeCell ref="B28:B29"/>
    <mergeCell ref="B30:B31"/>
    <mergeCell ref="B32:B33"/>
    <mergeCell ref="B12:B13"/>
    <mergeCell ref="B14:B15"/>
    <mergeCell ref="B16:B17"/>
    <mergeCell ref="B54:B55"/>
    <mergeCell ref="B18:B19"/>
    <mergeCell ref="B20:B21"/>
    <mergeCell ref="B22:B23"/>
    <mergeCell ref="B24:B25"/>
    <mergeCell ref="B38:B39"/>
    <mergeCell ref="B40:B41"/>
  </mergeCells>
  <printOptions/>
  <pageMargins left="0.43" right="0.1968503937007874" top="0.7480314960629921" bottom="0.7480314960629921" header="0.31496062992125984" footer="0.31496062992125984"/>
  <pageSetup horizontalDpi="600" verticalDpi="600" orientation="portrait" paperSize="9" scale="50" r:id="rId2"/>
  <headerFooter>
    <oddHeader>&amp;L&amp;G&amp;CIndicateurs EMS</oddHeader>
    <oddFooter>&amp;L&amp;A&amp;C&amp;P sur &amp;N&amp;R&amp;F</oddFooter>
  </headerFooter>
  <legacyDrawingHF r:id="rId1"/>
</worksheet>
</file>

<file path=xl/worksheets/sheet6.xml><?xml version="1.0" encoding="utf-8"?>
<worksheet xmlns="http://schemas.openxmlformats.org/spreadsheetml/2006/main" xmlns:r="http://schemas.openxmlformats.org/officeDocument/2006/relationships">
  <dimension ref="B2:K43"/>
  <sheetViews>
    <sheetView showGridLines="0" workbookViewId="0" topLeftCell="A1">
      <selection activeCell="A1" sqref="A1"/>
    </sheetView>
  </sheetViews>
  <sheetFormatPr defaultColWidth="9.140625" defaultRowHeight="15"/>
  <cols>
    <col min="1" max="1" width="1.7109375" style="54" customWidth="1"/>
    <col min="2" max="2" width="9.140625" style="54" customWidth="1"/>
    <col min="3" max="7" width="15.7109375" style="54" customWidth="1"/>
    <col min="8" max="8" width="9.140625" style="54" customWidth="1"/>
    <col min="9" max="9" width="14.28125" style="54" bestFit="1" customWidth="1"/>
    <col min="10" max="11" width="12.00390625" style="54" bestFit="1" customWidth="1"/>
    <col min="12" max="16384" width="9.140625" style="54" customWidth="1"/>
  </cols>
  <sheetData>
    <row r="1" ht="9.75" customHeight="1"/>
    <row r="2" spans="2:7" ht="34.5" customHeight="1">
      <c r="B2" s="351" t="s">
        <v>216</v>
      </c>
      <c r="C2" s="351"/>
      <c r="D2" s="351"/>
      <c r="E2" s="351"/>
      <c r="F2" s="351"/>
      <c r="G2" s="351"/>
    </row>
    <row r="4" spans="2:7" ht="19.5" customHeight="1">
      <c r="B4" s="395" t="s">
        <v>50</v>
      </c>
      <c r="C4" s="398" t="s">
        <v>114</v>
      </c>
      <c r="D4" s="399"/>
      <c r="E4" s="415" t="s">
        <v>115</v>
      </c>
      <c r="F4" s="416"/>
      <c r="G4" s="400" t="s">
        <v>195</v>
      </c>
    </row>
    <row r="5" spans="2:7" ht="67.5" customHeight="1">
      <c r="B5" s="396"/>
      <c r="C5" s="165" t="s">
        <v>117</v>
      </c>
      <c r="D5" s="294" t="s">
        <v>209</v>
      </c>
      <c r="E5" s="165" t="s">
        <v>117</v>
      </c>
      <c r="F5" s="294" t="s">
        <v>209</v>
      </c>
      <c r="G5" s="401"/>
    </row>
    <row r="6" spans="2:11" ht="12.75">
      <c r="B6" s="169" t="s">
        <v>86</v>
      </c>
      <c r="C6" s="195">
        <v>81940</v>
      </c>
      <c r="D6" s="201">
        <f>C6/G6*1000</f>
        <v>49.32225538863999</v>
      </c>
      <c r="E6" s="195">
        <v>2354</v>
      </c>
      <c r="F6" s="201">
        <f>E6/G6*1000</f>
        <v>1.41694641426481</v>
      </c>
      <c r="G6" s="195">
        <v>1661319</v>
      </c>
      <c r="H6" s="272"/>
      <c r="I6" s="272"/>
      <c r="J6" s="272"/>
      <c r="K6" s="272"/>
    </row>
    <row r="7" spans="2:11" ht="12.75">
      <c r="B7" s="166" t="s">
        <v>87</v>
      </c>
      <c r="C7" s="196">
        <v>5584</v>
      </c>
      <c r="D7" s="202">
        <f>C7/G7*1000</f>
        <v>43.109371501802656</v>
      </c>
      <c r="E7" s="196">
        <v>214</v>
      </c>
      <c r="F7" s="202">
        <f aca="true" t="shared" si="0" ref="F7:F32">E7/G7*1000</f>
        <v>1.652114165720947</v>
      </c>
      <c r="G7" s="196">
        <v>129531</v>
      </c>
      <c r="H7" s="272"/>
      <c r="I7" s="272"/>
      <c r="J7" s="272"/>
      <c r="K7" s="272"/>
    </row>
    <row r="8" spans="2:11" ht="12.75">
      <c r="B8" s="167" t="s">
        <v>88</v>
      </c>
      <c r="C8" s="197">
        <v>153</v>
      </c>
      <c r="D8" s="203">
        <f aca="true" t="shared" si="1" ref="D8:D32">C8/G8*1000</f>
        <v>45.98737601442741</v>
      </c>
      <c r="E8" s="197">
        <v>4</v>
      </c>
      <c r="F8" s="203">
        <f t="shared" si="0"/>
        <v>1.2022843402464682</v>
      </c>
      <c r="G8" s="197">
        <v>3327</v>
      </c>
      <c r="H8" s="272"/>
      <c r="I8" s="272"/>
      <c r="J8" s="272"/>
      <c r="K8" s="272"/>
    </row>
    <row r="9" spans="2:11" ht="12.75">
      <c r="B9" s="167" t="s">
        <v>89</v>
      </c>
      <c r="C9" s="197">
        <v>849</v>
      </c>
      <c r="D9" s="203">
        <f t="shared" si="1"/>
        <v>74.40841367221736</v>
      </c>
      <c r="E9" s="197">
        <v>28</v>
      </c>
      <c r="F9" s="203">
        <f t="shared" si="0"/>
        <v>2.4539877300613497</v>
      </c>
      <c r="G9" s="197">
        <v>11410</v>
      </c>
      <c r="H9" s="272"/>
      <c r="I9" s="272"/>
      <c r="J9" s="272"/>
      <c r="K9" s="272"/>
    </row>
    <row r="10" spans="2:11" ht="12.75">
      <c r="B10" s="167" t="s">
        <v>90</v>
      </c>
      <c r="C10" s="197">
        <v>12066</v>
      </c>
      <c r="D10" s="203">
        <f t="shared" si="1"/>
        <v>53.26446828234671</v>
      </c>
      <c r="E10" s="197">
        <v>473</v>
      </c>
      <c r="F10" s="203">
        <f t="shared" si="0"/>
        <v>2.088023661325211</v>
      </c>
      <c r="G10" s="197">
        <v>226530</v>
      </c>
      <c r="H10" s="272"/>
      <c r="I10" s="272"/>
      <c r="J10" s="272"/>
      <c r="K10" s="272"/>
    </row>
    <row r="11" spans="2:11" ht="12.75">
      <c r="B11" s="167" t="s">
        <v>91</v>
      </c>
      <c r="C11" s="197">
        <v>2790</v>
      </c>
      <c r="D11" s="203">
        <f t="shared" si="1"/>
        <v>42.07383279044517</v>
      </c>
      <c r="E11" s="197">
        <v>65</v>
      </c>
      <c r="F11" s="203">
        <f t="shared" si="0"/>
        <v>0.9802147424297261</v>
      </c>
      <c r="G11" s="197">
        <v>66312</v>
      </c>
      <c r="H11" s="272"/>
      <c r="I11" s="272"/>
      <c r="J11" s="272"/>
      <c r="K11" s="272"/>
    </row>
    <row r="12" spans="2:11" ht="12.75">
      <c r="B12" s="167" t="s">
        <v>92</v>
      </c>
      <c r="C12" s="197">
        <v>2633</v>
      </c>
      <c r="D12" s="203">
        <f t="shared" si="1"/>
        <v>67.81363484173384</v>
      </c>
      <c r="E12" s="197">
        <v>23</v>
      </c>
      <c r="F12" s="203">
        <f t="shared" si="0"/>
        <v>0.5923712880212224</v>
      </c>
      <c r="G12" s="197">
        <v>38827</v>
      </c>
      <c r="H12" s="272"/>
      <c r="I12" s="272"/>
      <c r="J12" s="272"/>
      <c r="K12" s="272"/>
    </row>
    <row r="13" spans="2:11" ht="12.75">
      <c r="B13" s="167" t="s">
        <v>93</v>
      </c>
      <c r="C13" s="197">
        <v>2529</v>
      </c>
      <c r="D13" s="203">
        <f t="shared" si="1"/>
        <v>46.70360110803324</v>
      </c>
      <c r="E13" s="197">
        <v>47</v>
      </c>
      <c r="F13" s="203">
        <f t="shared" si="0"/>
        <v>0.8679593721144967</v>
      </c>
      <c r="G13" s="197">
        <v>54150</v>
      </c>
      <c r="H13" s="272"/>
      <c r="I13" s="272"/>
      <c r="J13" s="272"/>
      <c r="K13" s="272"/>
    </row>
    <row r="14" spans="2:11" ht="12.75">
      <c r="B14" s="167" t="s">
        <v>94</v>
      </c>
      <c r="C14" s="197">
        <v>3836</v>
      </c>
      <c r="D14" s="203">
        <f t="shared" si="1"/>
        <v>45.61562061502604</v>
      </c>
      <c r="E14" s="198">
        <v>17</v>
      </c>
      <c r="F14" s="203">
        <f t="shared" si="0"/>
        <v>0.20215473160986516</v>
      </c>
      <c r="G14" s="197">
        <v>84094</v>
      </c>
      <c r="H14" s="272"/>
      <c r="I14" s="272"/>
      <c r="J14" s="272"/>
      <c r="K14" s="272"/>
    </row>
    <row r="15" spans="2:11" ht="12.75">
      <c r="B15" s="167" t="s">
        <v>95</v>
      </c>
      <c r="C15" s="197">
        <v>517</v>
      </c>
      <c r="D15" s="203">
        <f t="shared" si="1"/>
        <v>60.43956043956044</v>
      </c>
      <c r="E15" s="197">
        <v>25</v>
      </c>
      <c r="F15" s="203">
        <f t="shared" si="0"/>
        <v>2.922609305588029</v>
      </c>
      <c r="G15" s="197">
        <v>8554</v>
      </c>
      <c r="H15" s="272"/>
      <c r="I15" s="272"/>
      <c r="J15" s="272"/>
      <c r="K15" s="272"/>
    </row>
    <row r="16" spans="2:11" ht="12.75">
      <c r="B16" s="167" t="s">
        <v>96</v>
      </c>
      <c r="C16" s="197">
        <v>2155</v>
      </c>
      <c r="D16" s="203">
        <f t="shared" si="1"/>
        <v>47.77846754168145</v>
      </c>
      <c r="E16" s="197">
        <v>40</v>
      </c>
      <c r="F16" s="203">
        <f t="shared" si="0"/>
        <v>0.886839304717985</v>
      </c>
      <c r="G16" s="197">
        <v>45104</v>
      </c>
      <c r="H16" s="272"/>
      <c r="I16" s="272"/>
      <c r="J16" s="272"/>
      <c r="K16" s="272"/>
    </row>
    <row r="17" spans="2:11" ht="12.75">
      <c r="B17" s="167" t="s">
        <v>97</v>
      </c>
      <c r="C17" s="197">
        <v>693</v>
      </c>
      <c r="D17" s="203">
        <f t="shared" si="1"/>
        <v>43.03813190907962</v>
      </c>
      <c r="E17" s="197">
        <v>2</v>
      </c>
      <c r="F17" s="203">
        <f t="shared" si="0"/>
        <v>0.12420817289777666</v>
      </c>
      <c r="G17" s="197">
        <v>16102</v>
      </c>
      <c r="H17" s="272"/>
      <c r="I17" s="272"/>
      <c r="J17" s="272"/>
      <c r="K17" s="272"/>
    </row>
    <row r="18" spans="2:11" ht="12.75">
      <c r="B18" s="167" t="s">
        <v>98</v>
      </c>
      <c r="C18" s="197">
        <v>4419</v>
      </c>
      <c r="D18" s="203">
        <f t="shared" si="1"/>
        <v>57.373218041598506</v>
      </c>
      <c r="E18" s="197">
        <v>171</v>
      </c>
      <c r="F18" s="203">
        <f t="shared" si="0"/>
        <v>2.2201448936667445</v>
      </c>
      <c r="G18" s="197">
        <v>77022</v>
      </c>
      <c r="H18" s="272"/>
      <c r="I18" s="272"/>
      <c r="J18" s="272"/>
      <c r="K18" s="272"/>
    </row>
    <row r="19" spans="2:11" ht="12.75">
      <c r="B19" s="167" t="s">
        <v>99</v>
      </c>
      <c r="C19" s="197">
        <v>1823</v>
      </c>
      <c r="D19" s="203">
        <f t="shared" si="1"/>
        <v>52.68329335606739</v>
      </c>
      <c r="E19" s="197">
        <v>65</v>
      </c>
      <c r="F19" s="203">
        <f t="shared" si="0"/>
        <v>1.8784498453891283</v>
      </c>
      <c r="G19" s="197">
        <v>34603</v>
      </c>
      <c r="H19" s="272"/>
      <c r="I19" s="272"/>
      <c r="J19" s="272"/>
      <c r="K19" s="272"/>
    </row>
    <row r="20" spans="2:11" ht="12.75">
      <c r="B20" s="167" t="s">
        <v>100</v>
      </c>
      <c r="C20" s="197">
        <v>409</v>
      </c>
      <c r="D20" s="203">
        <f t="shared" si="1"/>
        <v>42.849659507595604</v>
      </c>
      <c r="E20" s="197">
        <v>10</v>
      </c>
      <c r="F20" s="203">
        <f t="shared" si="0"/>
        <v>1.0476689366160294</v>
      </c>
      <c r="G20" s="197">
        <v>9545</v>
      </c>
      <c r="H20" s="272"/>
      <c r="I20" s="272"/>
      <c r="J20" s="272"/>
      <c r="K20" s="272"/>
    </row>
    <row r="21" spans="2:11" ht="12.75">
      <c r="B21" s="167" t="s">
        <v>101</v>
      </c>
      <c r="C21" s="197">
        <v>357</v>
      </c>
      <c r="D21" s="203">
        <f t="shared" si="1"/>
        <v>46.38773388773389</v>
      </c>
      <c r="E21" s="197">
        <v>35</v>
      </c>
      <c r="F21" s="203">
        <f t="shared" si="0"/>
        <v>4.547817047817048</v>
      </c>
      <c r="G21" s="197">
        <v>7696</v>
      </c>
      <c r="H21" s="272"/>
      <c r="I21" s="272"/>
      <c r="J21" s="272"/>
      <c r="K21" s="272"/>
    </row>
    <row r="22" spans="2:11" ht="12.75">
      <c r="B22" s="167" t="s">
        <v>102</v>
      </c>
      <c r="C22" s="197">
        <v>5280</v>
      </c>
      <c r="D22" s="203">
        <f t="shared" si="1"/>
        <v>53.83689866835247</v>
      </c>
      <c r="E22" s="197">
        <v>124</v>
      </c>
      <c r="F22" s="203">
        <f t="shared" si="0"/>
        <v>1.264351408120399</v>
      </c>
      <c r="G22" s="197">
        <v>98074</v>
      </c>
      <c r="H22" s="272"/>
      <c r="I22" s="272"/>
      <c r="J22" s="272"/>
      <c r="K22" s="272"/>
    </row>
    <row r="23" spans="2:11" ht="12.75">
      <c r="B23" s="167" t="s">
        <v>103</v>
      </c>
      <c r="C23" s="197">
        <v>1201</v>
      </c>
      <c r="D23" s="203">
        <f t="shared" si="1"/>
        <v>65.49956369982549</v>
      </c>
      <c r="E23" s="197">
        <v>14</v>
      </c>
      <c r="F23" s="203">
        <f t="shared" si="0"/>
        <v>0.7635253054101221</v>
      </c>
      <c r="G23" s="197">
        <v>18336</v>
      </c>
      <c r="H23" s="272"/>
      <c r="I23" s="272"/>
      <c r="J23" s="272"/>
      <c r="K23" s="272"/>
    </row>
    <row r="24" spans="2:11" ht="12.75">
      <c r="B24" s="167" t="s">
        <v>104</v>
      </c>
      <c r="C24" s="197">
        <v>2420</v>
      </c>
      <c r="D24" s="203">
        <f t="shared" si="1"/>
        <v>42.300297150847754</v>
      </c>
      <c r="E24" s="197">
        <v>93</v>
      </c>
      <c r="F24" s="203">
        <f t="shared" si="0"/>
        <v>1.6255899318300997</v>
      </c>
      <c r="G24" s="197">
        <v>57210</v>
      </c>
      <c r="H24" s="272"/>
      <c r="I24" s="272"/>
      <c r="J24" s="272"/>
      <c r="K24" s="272"/>
    </row>
    <row r="25" spans="2:11" ht="12.75">
      <c r="B25" s="167" t="s">
        <v>105</v>
      </c>
      <c r="C25" s="197">
        <v>1562</v>
      </c>
      <c r="D25" s="203">
        <f t="shared" si="1"/>
        <v>51.14436331488818</v>
      </c>
      <c r="E25" s="197">
        <v>52</v>
      </c>
      <c r="F25" s="203">
        <f t="shared" si="0"/>
        <v>1.7026292524802724</v>
      </c>
      <c r="G25" s="197">
        <v>30541</v>
      </c>
      <c r="H25" s="272"/>
      <c r="I25" s="272"/>
      <c r="J25" s="272"/>
      <c r="K25" s="272"/>
    </row>
    <row r="26" spans="2:11" ht="12.75">
      <c r="B26" s="167" t="s">
        <v>106</v>
      </c>
      <c r="C26" s="197">
        <v>2611</v>
      </c>
      <c r="D26" s="203">
        <f t="shared" si="1"/>
        <v>48.96206424512911</v>
      </c>
      <c r="E26" s="197">
        <v>62</v>
      </c>
      <c r="F26" s="203">
        <f t="shared" si="0"/>
        <v>1.1626380632700133</v>
      </c>
      <c r="G26" s="197">
        <v>53327</v>
      </c>
      <c r="H26" s="272"/>
      <c r="I26" s="272"/>
      <c r="J26" s="272"/>
      <c r="K26" s="272"/>
    </row>
    <row r="27" spans="2:11" ht="12.75">
      <c r="B27" s="167" t="s">
        <v>107</v>
      </c>
      <c r="C27" s="197">
        <v>3975</v>
      </c>
      <c r="D27" s="203">
        <f t="shared" si="1"/>
        <v>48.26665047659523</v>
      </c>
      <c r="E27" s="197">
        <v>115</v>
      </c>
      <c r="F27" s="203">
        <f t="shared" si="0"/>
        <v>1.3963936615870318</v>
      </c>
      <c r="G27" s="197">
        <v>82355</v>
      </c>
      <c r="H27" s="272"/>
      <c r="I27" s="272"/>
      <c r="J27" s="272"/>
      <c r="K27" s="272"/>
    </row>
    <row r="28" spans="2:11" ht="12.75">
      <c r="B28" s="167" t="s">
        <v>108</v>
      </c>
      <c r="C28" s="197">
        <v>501</v>
      </c>
      <c r="D28" s="203">
        <f t="shared" si="1"/>
        <v>62.844957350727555</v>
      </c>
      <c r="E28" s="197">
        <v>9</v>
      </c>
      <c r="F28" s="203">
        <f t="shared" si="0"/>
        <v>1.1289513296537883</v>
      </c>
      <c r="G28" s="197">
        <v>7972</v>
      </c>
      <c r="H28" s="272"/>
      <c r="I28" s="272"/>
      <c r="J28" s="272"/>
      <c r="K28" s="272"/>
    </row>
    <row r="29" spans="2:11" ht="12.75">
      <c r="B29" s="167" t="s">
        <v>109</v>
      </c>
      <c r="C29" s="197">
        <v>5726</v>
      </c>
      <c r="D29" s="203">
        <f t="shared" si="1"/>
        <v>41.89408683182371</v>
      </c>
      <c r="E29" s="197">
        <v>119</v>
      </c>
      <c r="F29" s="203">
        <f t="shared" si="0"/>
        <v>0.8706595062848447</v>
      </c>
      <c r="G29" s="197">
        <v>136678</v>
      </c>
      <c r="H29" s="272"/>
      <c r="I29" s="272"/>
      <c r="J29" s="272"/>
      <c r="K29" s="272"/>
    </row>
    <row r="30" spans="2:11" ht="12.75">
      <c r="B30" s="170" t="s">
        <v>110</v>
      </c>
      <c r="C30" s="199">
        <v>3104</v>
      </c>
      <c r="D30" s="204">
        <f t="shared" si="1"/>
        <v>43.25228175294364</v>
      </c>
      <c r="E30" s="199">
        <v>82</v>
      </c>
      <c r="F30" s="204">
        <f t="shared" si="0"/>
        <v>1.1426182679579182</v>
      </c>
      <c r="G30" s="199">
        <v>71765</v>
      </c>
      <c r="H30" s="272"/>
      <c r="I30" s="272"/>
      <c r="J30" s="272"/>
      <c r="K30" s="272"/>
    </row>
    <row r="31" spans="2:11" ht="12.75">
      <c r="B31" s="167" t="s">
        <v>111</v>
      </c>
      <c r="C31" s="197">
        <v>1018</v>
      </c>
      <c r="D31" s="203">
        <f t="shared" si="1"/>
        <v>44.36309757266745</v>
      </c>
      <c r="E31" s="197">
        <v>23</v>
      </c>
      <c r="F31" s="203">
        <f t="shared" si="0"/>
        <v>1.0023096701093825</v>
      </c>
      <c r="G31" s="197">
        <v>22947</v>
      </c>
      <c r="H31" s="272"/>
      <c r="I31" s="272"/>
      <c r="J31" s="272"/>
      <c r="K31" s="272"/>
    </row>
    <row r="32" spans="2:11" ht="12.75">
      <c r="B32" s="168" t="s">
        <v>112</v>
      </c>
      <c r="C32" s="200">
        <v>13729</v>
      </c>
      <c r="D32" s="205">
        <f t="shared" si="1"/>
        <v>50.97899423334707</v>
      </c>
      <c r="E32" s="200">
        <v>442</v>
      </c>
      <c r="F32" s="205">
        <f t="shared" si="0"/>
        <v>1.6412495776195941</v>
      </c>
      <c r="G32" s="200">
        <v>269307</v>
      </c>
      <c r="H32" s="272"/>
      <c r="I32" s="272"/>
      <c r="J32" s="272"/>
      <c r="K32" s="272"/>
    </row>
    <row r="33" spans="8:11" ht="5.25" customHeight="1">
      <c r="H33" s="272"/>
      <c r="I33" s="272"/>
      <c r="J33" s="272"/>
      <c r="K33" s="272"/>
    </row>
    <row r="34" spans="2:4" s="19" customFormat="1" ht="11.25">
      <c r="B34" s="21" t="s">
        <v>126</v>
      </c>
      <c r="C34" s="57"/>
      <c r="D34" s="57"/>
    </row>
    <row r="35" spans="2:4" ht="5.25" customHeight="1">
      <c r="B35" s="56"/>
      <c r="C35" s="57"/>
      <c r="D35" s="57"/>
    </row>
    <row r="36" spans="2:4" s="19" customFormat="1" ht="11.25">
      <c r="B36" s="154" t="s">
        <v>228</v>
      </c>
      <c r="C36" s="57"/>
      <c r="D36" s="57"/>
    </row>
    <row r="37" spans="2:4" ht="5.25" customHeight="1">
      <c r="B37" s="154"/>
      <c r="C37" s="57"/>
      <c r="D37" s="57"/>
    </row>
    <row r="38" spans="2:4" s="19" customFormat="1" ht="11.25">
      <c r="B38" s="154" t="s">
        <v>53</v>
      </c>
      <c r="C38" s="57"/>
      <c r="D38" s="57"/>
    </row>
    <row r="39" spans="2:4" ht="5.25" customHeight="1">
      <c r="B39" s="154"/>
      <c r="C39" s="57"/>
      <c r="D39" s="57"/>
    </row>
    <row r="40" spans="2:4" s="20" customFormat="1" ht="11.25">
      <c r="B40" s="20" t="s">
        <v>207</v>
      </c>
      <c r="C40" s="171"/>
      <c r="D40" s="171"/>
    </row>
    <row r="41" spans="2:6" s="20" customFormat="1" ht="11.25">
      <c r="B41" s="296" t="s">
        <v>208</v>
      </c>
      <c r="C41" s="296"/>
      <c r="D41" s="296"/>
      <c r="E41" s="296"/>
      <c r="F41" s="296"/>
    </row>
    <row r="42" spans="2:4" ht="5.25" customHeight="1">
      <c r="B42" s="56"/>
      <c r="C42" s="57"/>
      <c r="D42" s="57"/>
    </row>
    <row r="43" spans="2:4" s="19" customFormat="1" ht="12">
      <c r="B43" s="56" t="s">
        <v>52</v>
      </c>
      <c r="C43" s="176"/>
      <c r="D43" s="176"/>
    </row>
  </sheetData>
  <sheetProtection/>
  <mergeCells count="4">
    <mergeCell ref="B4:B5"/>
    <mergeCell ref="G4:G5"/>
    <mergeCell ref="C4:D4"/>
    <mergeCell ref="E4:F4"/>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Y42"/>
  <sheetViews>
    <sheetView showGridLines="0" zoomScaleSheetLayoutView="50" workbookViewId="0" topLeftCell="A1">
      <selection activeCell="A1" sqref="A1"/>
    </sheetView>
  </sheetViews>
  <sheetFormatPr defaultColWidth="9.140625" defaultRowHeight="15.75" customHeight="1"/>
  <cols>
    <col min="1" max="1" width="1.7109375" style="54" customWidth="1"/>
    <col min="2" max="2" width="19.421875" style="54" customWidth="1"/>
    <col min="3" max="25" width="10.8515625" style="54" customWidth="1"/>
    <col min="26" max="16384" width="9.140625" style="54" customWidth="1"/>
  </cols>
  <sheetData>
    <row r="1" ht="9.75" customHeight="1"/>
    <row r="2" spans="2:15" ht="15.75" customHeight="1">
      <c r="B2" s="72" t="s">
        <v>177</v>
      </c>
      <c r="O2" s="36"/>
    </row>
    <row r="3" spans="3:15" ht="15.75" customHeight="1">
      <c r="C3" s="72"/>
      <c r="N3" s="36"/>
      <c r="O3" s="72"/>
    </row>
    <row r="4" spans="2:25" ht="15.75" customHeight="1">
      <c r="B4" s="299" t="s">
        <v>44</v>
      </c>
      <c r="C4" s="303">
        <v>1999</v>
      </c>
      <c r="D4" s="303">
        <v>2000</v>
      </c>
      <c r="E4" s="303">
        <v>2001</v>
      </c>
      <c r="F4" s="303">
        <v>2002</v>
      </c>
      <c r="G4" s="303">
        <v>2003</v>
      </c>
      <c r="H4" s="303">
        <v>2004</v>
      </c>
      <c r="I4" s="73" t="s">
        <v>236</v>
      </c>
      <c r="J4" s="304" t="s">
        <v>237</v>
      </c>
      <c r="K4" s="303">
        <v>2007</v>
      </c>
      <c r="L4" s="303">
        <v>2008</v>
      </c>
      <c r="M4" s="303">
        <v>2009</v>
      </c>
      <c r="N4" s="303">
        <v>2010</v>
      </c>
      <c r="O4" s="303">
        <v>2011</v>
      </c>
      <c r="P4" s="303">
        <v>2012</v>
      </c>
      <c r="Q4" s="303">
        <v>2013</v>
      </c>
      <c r="R4" s="303">
        <v>2014</v>
      </c>
      <c r="S4" s="303">
        <v>2015</v>
      </c>
      <c r="T4" s="303">
        <v>2016</v>
      </c>
      <c r="U4" s="303">
        <v>2017</v>
      </c>
      <c r="V4" s="303">
        <v>2018</v>
      </c>
      <c r="W4" s="329">
        <v>2019</v>
      </c>
      <c r="X4" s="340">
        <v>2020</v>
      </c>
      <c r="Y4" s="371">
        <v>2021</v>
      </c>
    </row>
    <row r="5" spans="2:25" ht="15.75" customHeight="1">
      <c r="B5" s="74" t="s">
        <v>15</v>
      </c>
      <c r="C5" s="75">
        <v>109</v>
      </c>
      <c r="D5" s="75">
        <v>88</v>
      </c>
      <c r="E5" s="75">
        <v>83</v>
      </c>
      <c r="F5" s="75">
        <v>70</v>
      </c>
      <c r="G5" s="75">
        <v>123</v>
      </c>
      <c r="H5" s="75">
        <v>79</v>
      </c>
      <c r="I5" s="76">
        <v>64</v>
      </c>
      <c r="J5" s="77">
        <v>79</v>
      </c>
      <c r="K5" s="75">
        <v>74</v>
      </c>
      <c r="L5" s="75">
        <v>77</v>
      </c>
      <c r="M5" s="75">
        <v>82</v>
      </c>
      <c r="N5" s="75">
        <v>68</v>
      </c>
      <c r="O5" s="75">
        <v>61</v>
      </c>
      <c r="P5" s="75">
        <v>63</v>
      </c>
      <c r="Q5" s="75">
        <v>69</v>
      </c>
      <c r="R5" s="75">
        <v>58</v>
      </c>
      <c r="S5" s="75">
        <v>66</v>
      </c>
      <c r="T5" s="75">
        <v>68</v>
      </c>
      <c r="U5" s="75">
        <v>59</v>
      </c>
      <c r="V5" s="75">
        <v>48</v>
      </c>
      <c r="W5" s="75">
        <v>42</v>
      </c>
      <c r="X5" s="75">
        <v>53</v>
      </c>
      <c r="Y5" s="75">
        <v>55</v>
      </c>
    </row>
    <row r="6" spans="2:25" ht="15.75" customHeight="1">
      <c r="B6" s="78" t="s">
        <v>14</v>
      </c>
      <c r="C6" s="79">
        <v>59</v>
      </c>
      <c r="D6" s="79">
        <v>32</v>
      </c>
      <c r="E6" s="79">
        <v>35</v>
      </c>
      <c r="F6" s="79">
        <v>29</v>
      </c>
      <c r="G6" s="79">
        <v>69</v>
      </c>
      <c r="H6" s="79">
        <v>34</v>
      </c>
      <c r="I6" s="80">
        <v>31</v>
      </c>
      <c r="J6" s="81">
        <v>43</v>
      </c>
      <c r="K6" s="79">
        <v>40</v>
      </c>
      <c r="L6" s="79">
        <v>37</v>
      </c>
      <c r="M6" s="79">
        <v>39</v>
      </c>
      <c r="N6" s="79">
        <v>29</v>
      </c>
      <c r="O6" s="142">
        <v>26</v>
      </c>
      <c r="P6" s="142">
        <v>27</v>
      </c>
      <c r="Q6" s="142">
        <v>26</v>
      </c>
      <c r="R6" s="142">
        <v>25</v>
      </c>
      <c r="S6" s="142">
        <v>27</v>
      </c>
      <c r="T6" s="142">
        <v>27</v>
      </c>
      <c r="U6" s="142">
        <v>27</v>
      </c>
      <c r="V6" s="142">
        <v>22</v>
      </c>
      <c r="W6" s="142">
        <v>21</v>
      </c>
      <c r="X6" s="142">
        <v>24</v>
      </c>
      <c r="Y6" s="142">
        <v>26</v>
      </c>
    </row>
    <row r="7" spans="2:25" ht="15.75" customHeight="1">
      <c r="B7" s="82" t="s">
        <v>13</v>
      </c>
      <c r="C7" s="83">
        <v>50</v>
      </c>
      <c r="D7" s="83">
        <v>56</v>
      </c>
      <c r="E7" s="83">
        <v>48</v>
      </c>
      <c r="F7" s="83">
        <v>41</v>
      </c>
      <c r="G7" s="83">
        <v>54</v>
      </c>
      <c r="H7" s="83">
        <v>45</v>
      </c>
      <c r="I7" s="84">
        <v>33</v>
      </c>
      <c r="J7" s="85">
        <v>36</v>
      </c>
      <c r="K7" s="83">
        <v>34</v>
      </c>
      <c r="L7" s="83">
        <v>40</v>
      </c>
      <c r="M7" s="83">
        <v>43</v>
      </c>
      <c r="N7" s="83">
        <v>39</v>
      </c>
      <c r="O7" s="143">
        <v>35</v>
      </c>
      <c r="P7" s="143">
        <v>36</v>
      </c>
      <c r="Q7" s="143">
        <v>43</v>
      </c>
      <c r="R7" s="143">
        <v>33</v>
      </c>
      <c r="S7" s="143">
        <v>39</v>
      </c>
      <c r="T7" s="143">
        <v>41</v>
      </c>
      <c r="U7" s="143">
        <v>32</v>
      </c>
      <c r="V7" s="143">
        <v>26</v>
      </c>
      <c r="W7" s="143">
        <v>21</v>
      </c>
      <c r="X7" s="143">
        <v>29</v>
      </c>
      <c r="Y7" s="143">
        <v>29</v>
      </c>
    </row>
    <row r="8" spans="2:25" ht="15.75" customHeight="1">
      <c r="B8" s="74" t="s">
        <v>71</v>
      </c>
      <c r="C8" s="75">
        <v>89</v>
      </c>
      <c r="D8" s="75">
        <v>101</v>
      </c>
      <c r="E8" s="75">
        <v>88</v>
      </c>
      <c r="F8" s="75">
        <v>101</v>
      </c>
      <c r="G8" s="75">
        <v>88</v>
      </c>
      <c r="H8" s="75">
        <v>78</v>
      </c>
      <c r="I8" s="76">
        <v>84</v>
      </c>
      <c r="J8" s="77">
        <v>83</v>
      </c>
      <c r="K8" s="75">
        <v>80</v>
      </c>
      <c r="L8" s="75">
        <v>81</v>
      </c>
      <c r="M8" s="75">
        <v>92</v>
      </c>
      <c r="N8" s="75">
        <v>96</v>
      </c>
      <c r="O8" s="75">
        <v>109</v>
      </c>
      <c r="P8" s="75">
        <v>107</v>
      </c>
      <c r="Q8" s="75">
        <v>92</v>
      </c>
      <c r="R8" s="75">
        <v>81</v>
      </c>
      <c r="S8" s="75">
        <v>89</v>
      </c>
      <c r="T8" s="75">
        <v>88</v>
      </c>
      <c r="U8" s="75">
        <v>92</v>
      </c>
      <c r="V8" s="75">
        <v>104</v>
      </c>
      <c r="W8" s="75">
        <v>93</v>
      </c>
      <c r="X8" s="75">
        <v>71</v>
      </c>
      <c r="Y8" s="75">
        <v>75</v>
      </c>
    </row>
    <row r="9" spans="2:25" ht="15.75" customHeight="1">
      <c r="B9" s="78" t="s">
        <v>14</v>
      </c>
      <c r="C9" s="79">
        <v>48</v>
      </c>
      <c r="D9" s="79">
        <v>51</v>
      </c>
      <c r="E9" s="79">
        <v>46</v>
      </c>
      <c r="F9" s="79">
        <v>47</v>
      </c>
      <c r="G9" s="79">
        <v>49</v>
      </c>
      <c r="H9" s="79">
        <v>34</v>
      </c>
      <c r="I9" s="80">
        <v>29</v>
      </c>
      <c r="J9" s="81">
        <v>30</v>
      </c>
      <c r="K9" s="79">
        <v>29</v>
      </c>
      <c r="L9" s="79">
        <v>40</v>
      </c>
      <c r="M9" s="79">
        <v>38</v>
      </c>
      <c r="N9" s="79">
        <v>46</v>
      </c>
      <c r="O9" s="142">
        <v>50</v>
      </c>
      <c r="P9" s="142">
        <v>42</v>
      </c>
      <c r="Q9" s="142">
        <v>40</v>
      </c>
      <c r="R9" s="142">
        <v>31</v>
      </c>
      <c r="S9" s="142">
        <v>39</v>
      </c>
      <c r="T9" s="142">
        <v>45</v>
      </c>
      <c r="U9" s="142">
        <v>43</v>
      </c>
      <c r="V9" s="142">
        <v>45</v>
      </c>
      <c r="W9" s="142">
        <v>39</v>
      </c>
      <c r="X9" s="142">
        <v>31</v>
      </c>
      <c r="Y9" s="142">
        <v>33</v>
      </c>
    </row>
    <row r="10" spans="2:25" ht="15.75" customHeight="1">
      <c r="B10" s="82" t="s">
        <v>13</v>
      </c>
      <c r="C10" s="86">
        <v>41</v>
      </c>
      <c r="D10" s="86">
        <v>50</v>
      </c>
      <c r="E10" s="86">
        <v>42</v>
      </c>
      <c r="F10" s="86">
        <v>54</v>
      </c>
      <c r="G10" s="86">
        <v>39</v>
      </c>
      <c r="H10" s="86">
        <v>44</v>
      </c>
      <c r="I10" s="87">
        <v>55</v>
      </c>
      <c r="J10" s="88">
        <v>53</v>
      </c>
      <c r="K10" s="86">
        <v>51</v>
      </c>
      <c r="L10" s="86">
        <v>41</v>
      </c>
      <c r="M10" s="86">
        <v>54</v>
      </c>
      <c r="N10" s="86">
        <v>50</v>
      </c>
      <c r="O10" s="144">
        <v>59</v>
      </c>
      <c r="P10" s="144">
        <v>65</v>
      </c>
      <c r="Q10" s="144">
        <v>52</v>
      </c>
      <c r="R10" s="144">
        <v>50</v>
      </c>
      <c r="S10" s="144">
        <v>50</v>
      </c>
      <c r="T10" s="144">
        <v>43</v>
      </c>
      <c r="U10" s="144">
        <v>49</v>
      </c>
      <c r="V10" s="144">
        <v>59</v>
      </c>
      <c r="W10" s="144">
        <v>54</v>
      </c>
      <c r="X10" s="144">
        <v>40</v>
      </c>
      <c r="Y10" s="144">
        <v>42</v>
      </c>
    </row>
    <row r="11" spans="2:25" ht="15.75" customHeight="1">
      <c r="B11" s="74" t="s">
        <v>72</v>
      </c>
      <c r="C11" s="75">
        <v>163</v>
      </c>
      <c r="D11" s="75">
        <v>164</v>
      </c>
      <c r="E11" s="75">
        <v>159</v>
      </c>
      <c r="F11" s="75">
        <v>142</v>
      </c>
      <c r="G11" s="75">
        <v>146</v>
      </c>
      <c r="H11" s="75">
        <v>161</v>
      </c>
      <c r="I11" s="76">
        <v>154</v>
      </c>
      <c r="J11" s="77">
        <v>154</v>
      </c>
      <c r="K11" s="75">
        <v>160</v>
      </c>
      <c r="L11" s="75">
        <v>164</v>
      </c>
      <c r="M11" s="75">
        <v>158</v>
      </c>
      <c r="N11" s="75">
        <v>156</v>
      </c>
      <c r="O11" s="75">
        <v>151</v>
      </c>
      <c r="P11" s="75">
        <v>154</v>
      </c>
      <c r="Q11" s="75">
        <v>161</v>
      </c>
      <c r="R11" s="75">
        <v>166</v>
      </c>
      <c r="S11" s="75">
        <v>167</v>
      </c>
      <c r="T11" s="75">
        <v>171</v>
      </c>
      <c r="U11" s="75">
        <v>197</v>
      </c>
      <c r="V11" s="75">
        <v>186</v>
      </c>
      <c r="W11" s="75">
        <v>187</v>
      </c>
      <c r="X11" s="75">
        <v>189</v>
      </c>
      <c r="Y11" s="75">
        <v>194</v>
      </c>
    </row>
    <row r="12" spans="2:25" ht="15.75" customHeight="1">
      <c r="B12" s="78" t="s">
        <v>14</v>
      </c>
      <c r="C12" s="86">
        <v>76</v>
      </c>
      <c r="D12" s="86">
        <v>64</v>
      </c>
      <c r="E12" s="86">
        <v>69</v>
      </c>
      <c r="F12" s="86">
        <v>74</v>
      </c>
      <c r="G12" s="86">
        <v>67</v>
      </c>
      <c r="H12" s="86">
        <v>82</v>
      </c>
      <c r="I12" s="87">
        <v>71</v>
      </c>
      <c r="J12" s="88">
        <v>60</v>
      </c>
      <c r="K12" s="86">
        <v>63</v>
      </c>
      <c r="L12" s="86">
        <v>58</v>
      </c>
      <c r="M12" s="86">
        <v>61</v>
      </c>
      <c r="N12" s="86">
        <v>55</v>
      </c>
      <c r="O12" s="144">
        <v>60</v>
      </c>
      <c r="P12" s="144">
        <v>63</v>
      </c>
      <c r="Q12" s="144">
        <v>60</v>
      </c>
      <c r="R12" s="144">
        <v>57</v>
      </c>
      <c r="S12" s="144">
        <v>53</v>
      </c>
      <c r="T12" s="144">
        <v>65</v>
      </c>
      <c r="U12" s="144">
        <v>77</v>
      </c>
      <c r="V12" s="144">
        <v>72</v>
      </c>
      <c r="W12" s="144">
        <v>81</v>
      </c>
      <c r="X12" s="144">
        <v>77</v>
      </c>
      <c r="Y12" s="144">
        <v>78</v>
      </c>
    </row>
    <row r="13" spans="2:25" ht="15.75" customHeight="1">
      <c r="B13" s="82" t="s">
        <v>13</v>
      </c>
      <c r="C13" s="86">
        <v>87</v>
      </c>
      <c r="D13" s="86">
        <v>100</v>
      </c>
      <c r="E13" s="86">
        <v>90</v>
      </c>
      <c r="F13" s="86">
        <v>68</v>
      </c>
      <c r="G13" s="86">
        <v>79</v>
      </c>
      <c r="H13" s="86">
        <v>79</v>
      </c>
      <c r="I13" s="87">
        <v>83</v>
      </c>
      <c r="J13" s="88">
        <v>94</v>
      </c>
      <c r="K13" s="86">
        <v>97</v>
      </c>
      <c r="L13" s="86">
        <v>106</v>
      </c>
      <c r="M13" s="86">
        <v>97</v>
      </c>
      <c r="N13" s="86">
        <v>101</v>
      </c>
      <c r="O13" s="144">
        <v>91</v>
      </c>
      <c r="P13" s="144">
        <v>91</v>
      </c>
      <c r="Q13" s="144">
        <v>101</v>
      </c>
      <c r="R13" s="144">
        <v>109</v>
      </c>
      <c r="S13" s="144">
        <v>114</v>
      </c>
      <c r="T13" s="144">
        <v>106</v>
      </c>
      <c r="U13" s="144">
        <v>120</v>
      </c>
      <c r="V13" s="144">
        <v>114</v>
      </c>
      <c r="W13" s="144">
        <v>106</v>
      </c>
      <c r="X13" s="144">
        <v>112</v>
      </c>
      <c r="Y13" s="144">
        <v>116</v>
      </c>
    </row>
    <row r="14" spans="2:25" ht="15.75" customHeight="1">
      <c r="B14" s="74" t="s">
        <v>73</v>
      </c>
      <c r="C14" s="75">
        <v>309</v>
      </c>
      <c r="D14" s="75">
        <v>310</v>
      </c>
      <c r="E14" s="75">
        <v>298</v>
      </c>
      <c r="F14" s="75">
        <v>285</v>
      </c>
      <c r="G14" s="75">
        <v>273</v>
      </c>
      <c r="H14" s="75">
        <v>266</v>
      </c>
      <c r="I14" s="76">
        <v>270</v>
      </c>
      <c r="J14" s="77">
        <v>282</v>
      </c>
      <c r="K14" s="75">
        <v>307</v>
      </c>
      <c r="L14" s="75">
        <v>303</v>
      </c>
      <c r="M14" s="75">
        <v>324</v>
      </c>
      <c r="N14" s="75">
        <v>334</v>
      </c>
      <c r="O14" s="75">
        <v>331</v>
      </c>
      <c r="P14" s="75">
        <v>315</v>
      </c>
      <c r="Q14" s="75">
        <v>336</v>
      </c>
      <c r="R14" s="75">
        <v>322</v>
      </c>
      <c r="S14" s="75">
        <v>317</v>
      </c>
      <c r="T14" s="75">
        <v>301</v>
      </c>
      <c r="U14" s="75">
        <v>314</v>
      </c>
      <c r="V14" s="75">
        <v>329</v>
      </c>
      <c r="W14" s="75">
        <v>360</v>
      </c>
      <c r="X14" s="75">
        <v>345</v>
      </c>
      <c r="Y14" s="75">
        <v>390</v>
      </c>
    </row>
    <row r="15" spans="2:25" ht="15.75" customHeight="1">
      <c r="B15" s="78" t="s">
        <v>14</v>
      </c>
      <c r="C15" s="86">
        <v>103</v>
      </c>
      <c r="D15" s="86">
        <v>101</v>
      </c>
      <c r="E15" s="86">
        <v>96</v>
      </c>
      <c r="F15" s="86">
        <v>96</v>
      </c>
      <c r="G15" s="86">
        <v>98</v>
      </c>
      <c r="H15" s="86">
        <v>89</v>
      </c>
      <c r="I15" s="87">
        <v>92</v>
      </c>
      <c r="J15" s="88">
        <v>97</v>
      </c>
      <c r="K15" s="86">
        <v>109</v>
      </c>
      <c r="L15" s="86">
        <v>99</v>
      </c>
      <c r="M15" s="86">
        <v>115</v>
      </c>
      <c r="N15" s="86">
        <v>110</v>
      </c>
      <c r="O15" s="144">
        <v>122</v>
      </c>
      <c r="P15" s="144">
        <v>124</v>
      </c>
      <c r="Q15" s="144">
        <v>137</v>
      </c>
      <c r="R15" s="144">
        <v>129</v>
      </c>
      <c r="S15" s="144">
        <v>113</v>
      </c>
      <c r="T15" s="144">
        <v>88</v>
      </c>
      <c r="U15" s="144">
        <v>106</v>
      </c>
      <c r="V15" s="144">
        <v>120</v>
      </c>
      <c r="W15" s="144">
        <v>133</v>
      </c>
      <c r="X15" s="144">
        <v>126</v>
      </c>
      <c r="Y15" s="144">
        <v>147</v>
      </c>
    </row>
    <row r="16" spans="2:25" ht="15.75" customHeight="1">
      <c r="B16" s="82" t="s">
        <v>13</v>
      </c>
      <c r="C16" s="86">
        <v>206</v>
      </c>
      <c r="D16" s="86">
        <v>209</v>
      </c>
      <c r="E16" s="86">
        <v>202</v>
      </c>
      <c r="F16" s="86">
        <v>189</v>
      </c>
      <c r="G16" s="86">
        <v>175</v>
      </c>
      <c r="H16" s="86">
        <v>177</v>
      </c>
      <c r="I16" s="87">
        <v>178</v>
      </c>
      <c r="J16" s="88">
        <v>185</v>
      </c>
      <c r="K16" s="86">
        <v>198</v>
      </c>
      <c r="L16" s="86">
        <v>204</v>
      </c>
      <c r="M16" s="86">
        <v>209</v>
      </c>
      <c r="N16" s="86">
        <v>224</v>
      </c>
      <c r="O16" s="144">
        <v>209</v>
      </c>
      <c r="P16" s="144">
        <v>191</v>
      </c>
      <c r="Q16" s="144">
        <v>199</v>
      </c>
      <c r="R16" s="144">
        <v>193</v>
      </c>
      <c r="S16" s="144">
        <v>204</v>
      </c>
      <c r="T16" s="144">
        <v>213</v>
      </c>
      <c r="U16" s="144">
        <v>208</v>
      </c>
      <c r="V16" s="144">
        <v>209</v>
      </c>
      <c r="W16" s="144">
        <v>227</v>
      </c>
      <c r="X16" s="144">
        <v>219</v>
      </c>
      <c r="Y16" s="144">
        <v>243</v>
      </c>
    </row>
    <row r="17" spans="2:25" ht="15.75" customHeight="1">
      <c r="B17" s="74" t="s">
        <v>74</v>
      </c>
      <c r="C17" s="75">
        <v>487</v>
      </c>
      <c r="D17" s="75">
        <v>460</v>
      </c>
      <c r="E17" s="75">
        <v>493</v>
      </c>
      <c r="F17" s="75">
        <v>521</v>
      </c>
      <c r="G17" s="75">
        <v>529</v>
      </c>
      <c r="H17" s="75">
        <v>538</v>
      </c>
      <c r="I17" s="76">
        <v>530</v>
      </c>
      <c r="J17" s="77">
        <v>541</v>
      </c>
      <c r="K17" s="75">
        <v>557</v>
      </c>
      <c r="L17" s="75">
        <v>571</v>
      </c>
      <c r="M17" s="75">
        <v>591</v>
      </c>
      <c r="N17" s="75">
        <v>586</v>
      </c>
      <c r="O17" s="75">
        <v>593</v>
      </c>
      <c r="P17" s="75">
        <v>607</v>
      </c>
      <c r="Q17" s="75">
        <v>592</v>
      </c>
      <c r="R17" s="75">
        <v>602</v>
      </c>
      <c r="S17" s="75">
        <v>601</v>
      </c>
      <c r="T17" s="75">
        <v>596</v>
      </c>
      <c r="U17" s="75">
        <v>622</v>
      </c>
      <c r="V17" s="75">
        <v>566</v>
      </c>
      <c r="W17" s="75">
        <v>571</v>
      </c>
      <c r="X17" s="75">
        <v>561</v>
      </c>
      <c r="Y17" s="75">
        <v>586</v>
      </c>
    </row>
    <row r="18" spans="2:25" ht="15.75" customHeight="1">
      <c r="B18" s="78" t="s">
        <v>14</v>
      </c>
      <c r="C18" s="86">
        <v>140</v>
      </c>
      <c r="D18" s="86">
        <v>135</v>
      </c>
      <c r="E18" s="86">
        <v>126</v>
      </c>
      <c r="F18" s="86">
        <v>156</v>
      </c>
      <c r="G18" s="86">
        <v>138</v>
      </c>
      <c r="H18" s="86">
        <v>170</v>
      </c>
      <c r="I18" s="87">
        <v>132</v>
      </c>
      <c r="J18" s="88">
        <v>147</v>
      </c>
      <c r="K18" s="86">
        <v>144</v>
      </c>
      <c r="L18" s="86">
        <v>161</v>
      </c>
      <c r="M18" s="86">
        <v>152</v>
      </c>
      <c r="N18" s="86">
        <v>151</v>
      </c>
      <c r="O18" s="144">
        <v>142</v>
      </c>
      <c r="P18" s="144">
        <v>150</v>
      </c>
      <c r="Q18" s="144">
        <v>157</v>
      </c>
      <c r="R18" s="144">
        <v>169</v>
      </c>
      <c r="S18" s="144">
        <v>187</v>
      </c>
      <c r="T18" s="144">
        <v>188</v>
      </c>
      <c r="U18" s="144">
        <v>196</v>
      </c>
      <c r="V18" s="144">
        <v>173</v>
      </c>
      <c r="W18" s="144">
        <v>175</v>
      </c>
      <c r="X18" s="144">
        <v>169</v>
      </c>
      <c r="Y18" s="144">
        <v>181</v>
      </c>
    </row>
    <row r="19" spans="2:25" ht="15.75" customHeight="1">
      <c r="B19" s="82" t="s">
        <v>13</v>
      </c>
      <c r="C19" s="86">
        <v>347</v>
      </c>
      <c r="D19" s="86">
        <v>325</v>
      </c>
      <c r="E19" s="86">
        <v>367</v>
      </c>
      <c r="F19" s="86">
        <v>365</v>
      </c>
      <c r="G19" s="86">
        <v>391</v>
      </c>
      <c r="H19" s="86">
        <v>368</v>
      </c>
      <c r="I19" s="87">
        <v>398</v>
      </c>
      <c r="J19" s="88">
        <v>394</v>
      </c>
      <c r="K19" s="86">
        <v>413</v>
      </c>
      <c r="L19" s="86">
        <v>410</v>
      </c>
      <c r="M19" s="86">
        <v>439</v>
      </c>
      <c r="N19" s="86">
        <v>435</v>
      </c>
      <c r="O19" s="144">
        <v>451</v>
      </c>
      <c r="P19" s="144">
        <v>457</v>
      </c>
      <c r="Q19" s="144">
        <v>435</v>
      </c>
      <c r="R19" s="144">
        <v>433</v>
      </c>
      <c r="S19" s="144">
        <v>414</v>
      </c>
      <c r="T19" s="144">
        <v>408</v>
      </c>
      <c r="U19" s="144">
        <v>426</v>
      </c>
      <c r="V19" s="144">
        <v>393</v>
      </c>
      <c r="W19" s="144">
        <v>396</v>
      </c>
      <c r="X19" s="144">
        <v>392</v>
      </c>
      <c r="Y19" s="144">
        <v>405</v>
      </c>
    </row>
    <row r="20" spans="2:25" ht="15.75" customHeight="1">
      <c r="B20" s="74" t="s">
        <v>75</v>
      </c>
      <c r="C20" s="75">
        <v>566</v>
      </c>
      <c r="D20" s="75">
        <v>587</v>
      </c>
      <c r="E20" s="75">
        <v>572</v>
      </c>
      <c r="F20" s="75">
        <v>591</v>
      </c>
      <c r="G20" s="75">
        <v>582</v>
      </c>
      <c r="H20" s="75">
        <v>588</v>
      </c>
      <c r="I20" s="76">
        <v>617</v>
      </c>
      <c r="J20" s="77">
        <v>614</v>
      </c>
      <c r="K20" s="75">
        <v>678</v>
      </c>
      <c r="L20" s="75">
        <v>733</v>
      </c>
      <c r="M20" s="75">
        <v>780</v>
      </c>
      <c r="N20" s="75">
        <v>777</v>
      </c>
      <c r="O20" s="75">
        <v>773</v>
      </c>
      <c r="P20" s="75">
        <v>811</v>
      </c>
      <c r="Q20" s="75">
        <v>793</v>
      </c>
      <c r="R20" s="75">
        <v>801</v>
      </c>
      <c r="S20" s="75">
        <v>843</v>
      </c>
      <c r="T20" s="75">
        <v>839</v>
      </c>
      <c r="U20" s="75">
        <v>844</v>
      </c>
      <c r="V20" s="75">
        <v>891</v>
      </c>
      <c r="W20" s="75">
        <v>894</v>
      </c>
      <c r="X20" s="75">
        <v>761</v>
      </c>
      <c r="Y20" s="75">
        <v>814</v>
      </c>
    </row>
    <row r="21" spans="2:25" ht="15.75" customHeight="1">
      <c r="B21" s="78" t="s">
        <v>14</v>
      </c>
      <c r="C21" s="86">
        <v>124</v>
      </c>
      <c r="D21" s="86">
        <v>155</v>
      </c>
      <c r="E21" s="86">
        <v>136</v>
      </c>
      <c r="F21" s="86">
        <v>163</v>
      </c>
      <c r="G21" s="86">
        <v>139</v>
      </c>
      <c r="H21" s="86">
        <v>161</v>
      </c>
      <c r="I21" s="87">
        <v>157</v>
      </c>
      <c r="J21" s="88">
        <v>135</v>
      </c>
      <c r="K21" s="86">
        <v>150</v>
      </c>
      <c r="L21" s="86">
        <v>166</v>
      </c>
      <c r="M21" s="86">
        <v>179</v>
      </c>
      <c r="N21" s="86">
        <v>166</v>
      </c>
      <c r="O21" s="144">
        <v>157</v>
      </c>
      <c r="P21" s="144">
        <v>175</v>
      </c>
      <c r="Q21" s="144">
        <v>177</v>
      </c>
      <c r="R21" s="144">
        <v>196</v>
      </c>
      <c r="S21" s="144">
        <v>196</v>
      </c>
      <c r="T21" s="144">
        <v>212</v>
      </c>
      <c r="U21" s="144">
        <v>210</v>
      </c>
      <c r="V21" s="144">
        <v>228</v>
      </c>
      <c r="W21" s="144">
        <v>256</v>
      </c>
      <c r="X21" s="144">
        <v>201</v>
      </c>
      <c r="Y21" s="144">
        <v>199</v>
      </c>
    </row>
    <row r="22" spans="2:25" ht="15.75" customHeight="1">
      <c r="B22" s="82" t="s">
        <v>13</v>
      </c>
      <c r="C22" s="86">
        <v>442</v>
      </c>
      <c r="D22" s="86">
        <v>432</v>
      </c>
      <c r="E22" s="86">
        <v>436</v>
      </c>
      <c r="F22" s="86">
        <v>428</v>
      </c>
      <c r="G22" s="86">
        <v>443</v>
      </c>
      <c r="H22" s="86">
        <v>427</v>
      </c>
      <c r="I22" s="87">
        <v>460</v>
      </c>
      <c r="J22" s="88">
        <v>479</v>
      </c>
      <c r="K22" s="86">
        <v>528</v>
      </c>
      <c r="L22" s="86">
        <v>567</v>
      </c>
      <c r="M22" s="86">
        <v>601</v>
      </c>
      <c r="N22" s="86">
        <v>611</v>
      </c>
      <c r="O22" s="144">
        <v>616</v>
      </c>
      <c r="P22" s="144">
        <v>636</v>
      </c>
      <c r="Q22" s="144">
        <v>616</v>
      </c>
      <c r="R22" s="144">
        <v>605</v>
      </c>
      <c r="S22" s="144">
        <v>647</v>
      </c>
      <c r="T22" s="144">
        <v>627</v>
      </c>
      <c r="U22" s="144">
        <v>634</v>
      </c>
      <c r="V22" s="144">
        <v>663</v>
      </c>
      <c r="W22" s="144">
        <v>638</v>
      </c>
      <c r="X22" s="144">
        <v>560</v>
      </c>
      <c r="Y22" s="144">
        <v>615</v>
      </c>
    </row>
    <row r="23" spans="2:25" ht="15.75" customHeight="1">
      <c r="B23" s="74" t="s">
        <v>16</v>
      </c>
      <c r="C23" s="75">
        <v>448</v>
      </c>
      <c r="D23" s="75">
        <v>438</v>
      </c>
      <c r="E23" s="75">
        <v>464</v>
      </c>
      <c r="F23" s="75">
        <v>500</v>
      </c>
      <c r="G23" s="75">
        <v>514</v>
      </c>
      <c r="H23" s="75">
        <v>561</v>
      </c>
      <c r="I23" s="76">
        <v>584</v>
      </c>
      <c r="J23" s="77">
        <v>536</v>
      </c>
      <c r="K23" s="75">
        <v>531</v>
      </c>
      <c r="L23" s="75">
        <v>552</v>
      </c>
      <c r="M23" s="75">
        <v>618</v>
      </c>
      <c r="N23" s="75">
        <v>670</v>
      </c>
      <c r="O23" s="75">
        <v>714</v>
      </c>
      <c r="P23" s="75">
        <v>764</v>
      </c>
      <c r="Q23" s="75">
        <v>816</v>
      </c>
      <c r="R23" s="75">
        <v>838</v>
      </c>
      <c r="S23" s="75">
        <v>891</v>
      </c>
      <c r="T23" s="75">
        <v>925</v>
      </c>
      <c r="U23" s="75">
        <v>956</v>
      </c>
      <c r="V23" s="75">
        <v>974</v>
      </c>
      <c r="W23" s="75">
        <v>987</v>
      </c>
      <c r="X23" s="75">
        <v>940</v>
      </c>
      <c r="Y23" s="75">
        <v>1045</v>
      </c>
    </row>
    <row r="24" spans="2:25" ht="15.75" customHeight="1">
      <c r="B24" s="78" t="s">
        <v>14</v>
      </c>
      <c r="C24" s="86">
        <v>96</v>
      </c>
      <c r="D24" s="86">
        <v>100</v>
      </c>
      <c r="E24" s="86">
        <v>89</v>
      </c>
      <c r="F24" s="86">
        <v>102</v>
      </c>
      <c r="G24" s="86">
        <v>91</v>
      </c>
      <c r="H24" s="86">
        <v>113</v>
      </c>
      <c r="I24" s="87">
        <v>106</v>
      </c>
      <c r="J24" s="88">
        <v>92</v>
      </c>
      <c r="K24" s="86">
        <v>88</v>
      </c>
      <c r="L24" s="86">
        <v>93</v>
      </c>
      <c r="M24" s="86">
        <v>108</v>
      </c>
      <c r="N24" s="86">
        <v>113</v>
      </c>
      <c r="O24" s="144">
        <v>126</v>
      </c>
      <c r="P24" s="144">
        <v>138</v>
      </c>
      <c r="Q24" s="144">
        <v>136</v>
      </c>
      <c r="R24" s="144">
        <v>139</v>
      </c>
      <c r="S24" s="144">
        <v>159</v>
      </c>
      <c r="T24" s="144">
        <v>176</v>
      </c>
      <c r="U24" s="144">
        <v>208</v>
      </c>
      <c r="V24" s="144">
        <v>187</v>
      </c>
      <c r="W24" s="144">
        <v>196</v>
      </c>
      <c r="X24" s="144">
        <v>156</v>
      </c>
      <c r="Y24" s="144">
        <v>203</v>
      </c>
    </row>
    <row r="25" spans="2:25" ht="15.75" customHeight="1">
      <c r="B25" s="82" t="s">
        <v>13</v>
      </c>
      <c r="C25" s="86">
        <v>352</v>
      </c>
      <c r="D25" s="86">
        <v>338</v>
      </c>
      <c r="E25" s="86">
        <v>375</v>
      </c>
      <c r="F25" s="86">
        <v>398</v>
      </c>
      <c r="G25" s="86">
        <v>423</v>
      </c>
      <c r="H25" s="86">
        <v>448</v>
      </c>
      <c r="I25" s="87">
        <v>478</v>
      </c>
      <c r="J25" s="88">
        <v>444</v>
      </c>
      <c r="K25" s="86">
        <v>443</v>
      </c>
      <c r="L25" s="86">
        <v>459</v>
      </c>
      <c r="M25" s="86">
        <v>510</v>
      </c>
      <c r="N25" s="86">
        <v>557</v>
      </c>
      <c r="O25" s="144">
        <v>588</v>
      </c>
      <c r="P25" s="144">
        <v>626</v>
      </c>
      <c r="Q25" s="144">
        <v>680</v>
      </c>
      <c r="R25" s="144">
        <v>699</v>
      </c>
      <c r="S25" s="144">
        <v>732</v>
      </c>
      <c r="T25" s="144">
        <v>749</v>
      </c>
      <c r="U25" s="144">
        <v>748</v>
      </c>
      <c r="V25" s="144">
        <v>787</v>
      </c>
      <c r="W25" s="144">
        <v>791</v>
      </c>
      <c r="X25" s="144">
        <v>784</v>
      </c>
      <c r="Y25" s="144">
        <v>842</v>
      </c>
    </row>
    <row r="26" spans="2:25" ht="15.75" customHeight="1">
      <c r="B26" s="74" t="s">
        <v>12</v>
      </c>
      <c r="C26" s="75">
        <v>3</v>
      </c>
      <c r="D26" s="43">
        <v>0</v>
      </c>
      <c r="E26" s="43">
        <v>0</v>
      </c>
      <c r="F26" s="43">
        <v>0</v>
      </c>
      <c r="G26" s="43">
        <v>0</v>
      </c>
      <c r="H26" s="43">
        <v>0</v>
      </c>
      <c r="I26" s="89">
        <v>0</v>
      </c>
      <c r="J26" s="90">
        <v>0</v>
      </c>
      <c r="K26" s="91">
        <v>0</v>
      </c>
      <c r="L26" s="91">
        <v>0</v>
      </c>
      <c r="M26" s="91">
        <v>0</v>
      </c>
      <c r="N26" s="91">
        <v>0</v>
      </c>
      <c r="O26" s="91">
        <v>0</v>
      </c>
      <c r="P26" s="91">
        <v>0</v>
      </c>
      <c r="Q26" s="91">
        <v>0</v>
      </c>
      <c r="R26" s="91">
        <v>0</v>
      </c>
      <c r="S26" s="91">
        <v>0</v>
      </c>
      <c r="T26" s="91">
        <v>0</v>
      </c>
      <c r="U26" s="91">
        <v>0</v>
      </c>
      <c r="V26" s="91">
        <v>0</v>
      </c>
      <c r="W26" s="91">
        <v>0</v>
      </c>
      <c r="X26" s="91">
        <v>0</v>
      </c>
      <c r="Y26" s="91">
        <v>0</v>
      </c>
    </row>
    <row r="27" spans="2:25" ht="15.75" customHeight="1">
      <c r="B27" s="78" t="s">
        <v>14</v>
      </c>
      <c r="C27" s="157">
        <v>0</v>
      </c>
      <c r="D27" s="41">
        <v>0</v>
      </c>
      <c r="E27" s="41">
        <v>0</v>
      </c>
      <c r="F27" s="41">
        <v>0</v>
      </c>
      <c r="G27" s="41">
        <v>0</v>
      </c>
      <c r="H27" s="41">
        <v>0</v>
      </c>
      <c r="I27" s="92">
        <v>0</v>
      </c>
      <c r="J27" s="93">
        <v>0</v>
      </c>
      <c r="K27" s="41">
        <v>0</v>
      </c>
      <c r="L27" s="41">
        <v>0</v>
      </c>
      <c r="M27" s="41">
        <v>0</v>
      </c>
      <c r="N27" s="41">
        <v>0</v>
      </c>
      <c r="O27" s="62">
        <v>0</v>
      </c>
      <c r="P27" s="62">
        <v>0</v>
      </c>
      <c r="Q27" s="163">
        <v>0</v>
      </c>
      <c r="R27" s="163">
        <v>0</v>
      </c>
      <c r="S27" s="163">
        <v>0</v>
      </c>
      <c r="T27" s="163">
        <v>0</v>
      </c>
      <c r="U27" s="163">
        <v>0</v>
      </c>
      <c r="V27" s="163">
        <v>0</v>
      </c>
      <c r="W27" s="163">
        <v>0</v>
      </c>
      <c r="X27" s="163">
        <v>0</v>
      </c>
      <c r="Y27" s="163">
        <v>0</v>
      </c>
    </row>
    <row r="28" spans="2:25" ht="15.75" customHeight="1">
      <c r="B28" s="82" t="s">
        <v>13</v>
      </c>
      <c r="C28" s="86">
        <v>3</v>
      </c>
      <c r="D28" s="41">
        <v>0</v>
      </c>
      <c r="E28" s="41">
        <v>0</v>
      </c>
      <c r="F28" s="41">
        <v>0</v>
      </c>
      <c r="G28" s="41">
        <v>0</v>
      </c>
      <c r="H28" s="41">
        <v>0</v>
      </c>
      <c r="I28" s="92">
        <v>0</v>
      </c>
      <c r="J28" s="94">
        <v>0</v>
      </c>
      <c r="K28" s="41">
        <v>0</v>
      </c>
      <c r="L28" s="41">
        <v>0</v>
      </c>
      <c r="M28" s="41">
        <v>0</v>
      </c>
      <c r="N28" s="41">
        <v>0</v>
      </c>
      <c r="O28" s="62">
        <v>0</v>
      </c>
      <c r="P28" s="62">
        <v>0</v>
      </c>
      <c r="Q28" s="163">
        <v>0</v>
      </c>
      <c r="R28" s="163">
        <v>0</v>
      </c>
      <c r="S28" s="163">
        <v>0</v>
      </c>
      <c r="T28" s="163">
        <v>0</v>
      </c>
      <c r="U28" s="163">
        <v>0</v>
      </c>
      <c r="V28" s="163">
        <v>0</v>
      </c>
      <c r="W28" s="163">
        <v>0</v>
      </c>
      <c r="X28" s="163">
        <v>0</v>
      </c>
      <c r="Y28" s="163">
        <v>0</v>
      </c>
    </row>
    <row r="29" spans="2:25" ht="15.75" customHeight="1">
      <c r="B29" s="95" t="s">
        <v>5</v>
      </c>
      <c r="C29" s="96">
        <v>2174</v>
      </c>
      <c r="D29" s="96">
        <v>2148</v>
      </c>
      <c r="E29" s="96">
        <v>2157</v>
      </c>
      <c r="F29" s="96">
        <v>2210</v>
      </c>
      <c r="G29" s="96">
        <v>2255</v>
      </c>
      <c r="H29" s="96">
        <v>2271</v>
      </c>
      <c r="I29" s="97">
        <v>2303</v>
      </c>
      <c r="J29" s="98">
        <v>2289</v>
      </c>
      <c r="K29" s="96">
        <v>2387</v>
      </c>
      <c r="L29" s="96">
        <v>2481</v>
      </c>
      <c r="M29" s="96">
        <v>2645</v>
      </c>
      <c r="N29" s="96">
        <v>2687</v>
      </c>
      <c r="O29" s="96">
        <v>2732</v>
      </c>
      <c r="P29" s="96">
        <v>2821</v>
      </c>
      <c r="Q29" s="96">
        <v>2859</v>
      </c>
      <c r="R29" s="96">
        <v>2868</v>
      </c>
      <c r="S29" s="96">
        <v>2974</v>
      </c>
      <c r="T29" s="96">
        <v>2988</v>
      </c>
      <c r="U29" s="96">
        <v>3084</v>
      </c>
      <c r="V29" s="96">
        <v>3098</v>
      </c>
      <c r="W29" s="96">
        <v>3134</v>
      </c>
      <c r="X29" s="96">
        <v>2920</v>
      </c>
      <c r="Y29" s="96">
        <v>3159</v>
      </c>
    </row>
    <row r="30" spans="2:25" ht="15.75" customHeight="1">
      <c r="B30" s="99" t="s">
        <v>14</v>
      </c>
      <c r="C30" s="100">
        <v>646</v>
      </c>
      <c r="D30" s="100">
        <v>638</v>
      </c>
      <c r="E30" s="100">
        <v>597</v>
      </c>
      <c r="F30" s="100">
        <v>667</v>
      </c>
      <c r="G30" s="100">
        <v>651</v>
      </c>
      <c r="H30" s="100">
        <v>683</v>
      </c>
      <c r="I30" s="101">
        <v>618</v>
      </c>
      <c r="J30" s="102">
        <v>604</v>
      </c>
      <c r="K30" s="100">
        <v>623</v>
      </c>
      <c r="L30" s="100">
        <v>654</v>
      </c>
      <c r="M30" s="100">
        <v>692</v>
      </c>
      <c r="N30" s="100">
        <v>670</v>
      </c>
      <c r="O30" s="145">
        <v>683</v>
      </c>
      <c r="P30" s="145">
        <v>719</v>
      </c>
      <c r="Q30" s="145">
        <v>733</v>
      </c>
      <c r="R30" s="145">
        <v>746</v>
      </c>
      <c r="S30" s="145">
        <v>774</v>
      </c>
      <c r="T30" s="145">
        <v>801</v>
      </c>
      <c r="U30" s="145">
        <v>867</v>
      </c>
      <c r="V30" s="145">
        <v>847</v>
      </c>
      <c r="W30" s="145">
        <v>901</v>
      </c>
      <c r="X30" s="145">
        <v>784</v>
      </c>
      <c r="Y30" s="145">
        <v>867</v>
      </c>
    </row>
    <row r="31" spans="2:25" ht="15.75" customHeight="1">
      <c r="B31" s="103" t="s">
        <v>13</v>
      </c>
      <c r="C31" s="104">
        <v>1528</v>
      </c>
      <c r="D31" s="104">
        <v>1510</v>
      </c>
      <c r="E31" s="104">
        <v>1560</v>
      </c>
      <c r="F31" s="104">
        <v>1543</v>
      </c>
      <c r="G31" s="104">
        <v>1604</v>
      </c>
      <c r="H31" s="104">
        <v>1588</v>
      </c>
      <c r="I31" s="105">
        <v>1685</v>
      </c>
      <c r="J31" s="106">
        <v>1685</v>
      </c>
      <c r="K31" s="104">
        <v>1764</v>
      </c>
      <c r="L31" s="104">
        <v>1827</v>
      </c>
      <c r="M31" s="104">
        <v>1953</v>
      </c>
      <c r="N31" s="104">
        <v>2017</v>
      </c>
      <c r="O31" s="146">
        <v>2049</v>
      </c>
      <c r="P31" s="146">
        <v>2102</v>
      </c>
      <c r="Q31" s="146">
        <v>2126</v>
      </c>
      <c r="R31" s="146">
        <v>2122</v>
      </c>
      <c r="S31" s="146">
        <v>2200</v>
      </c>
      <c r="T31" s="146">
        <v>2187</v>
      </c>
      <c r="U31" s="146">
        <v>2217</v>
      </c>
      <c r="V31" s="146">
        <v>2251</v>
      </c>
      <c r="W31" s="146">
        <v>2233</v>
      </c>
      <c r="X31" s="146">
        <v>2136</v>
      </c>
      <c r="Y31" s="146">
        <v>2292</v>
      </c>
    </row>
    <row r="32" spans="2:5" s="55" customFormat="1" ht="5.25" customHeight="1">
      <c r="B32" s="56"/>
      <c r="D32" s="57"/>
      <c r="E32" s="57"/>
    </row>
    <row r="33" spans="2:5" s="55" customFormat="1" ht="12.75" customHeight="1">
      <c r="B33" s="19" t="s">
        <v>80</v>
      </c>
      <c r="D33" s="57"/>
      <c r="E33" s="57"/>
    </row>
    <row r="34" spans="4:5" s="55" customFormat="1" ht="5.25" customHeight="1">
      <c r="D34" s="57"/>
      <c r="E34" s="57"/>
    </row>
    <row r="35" spans="2:5" s="55" customFormat="1" ht="12.75" customHeight="1">
      <c r="B35" s="154" t="s">
        <v>219</v>
      </c>
      <c r="D35" s="57"/>
      <c r="E35" s="57"/>
    </row>
    <row r="36" spans="2:5" s="55" customFormat="1" ht="5.25" customHeight="1">
      <c r="B36" s="56"/>
      <c r="D36" s="57"/>
      <c r="E36" s="57"/>
    </row>
    <row r="37" spans="2:5" s="55" customFormat="1" ht="12.75" customHeight="1">
      <c r="B37" s="56" t="s">
        <v>53</v>
      </c>
      <c r="D37" s="57"/>
      <c r="E37" s="57"/>
    </row>
    <row r="38" spans="2:5" s="55" customFormat="1" ht="5.25" customHeight="1">
      <c r="B38" s="56"/>
      <c r="D38" s="57"/>
      <c r="E38" s="57"/>
    </row>
    <row r="39" spans="2:5" s="55" customFormat="1" ht="12.75" customHeight="1">
      <c r="B39" s="56" t="s">
        <v>57</v>
      </c>
      <c r="D39" s="57"/>
      <c r="E39" s="57"/>
    </row>
    <row r="40" spans="2:5" s="55" customFormat="1" ht="12.75" customHeight="1">
      <c r="B40" s="56" t="s">
        <v>58</v>
      </c>
      <c r="D40" s="57"/>
      <c r="E40" s="57"/>
    </row>
    <row r="41" spans="3:5" s="55" customFormat="1" ht="5.25" customHeight="1">
      <c r="C41" s="56"/>
      <c r="D41" s="57"/>
      <c r="E41" s="57"/>
    </row>
    <row r="42" spans="2:8" s="55" customFormat="1" ht="12.75" customHeight="1">
      <c r="B42" s="56" t="s">
        <v>52</v>
      </c>
      <c r="D42" s="30"/>
      <c r="E42" s="30"/>
      <c r="F42" s="30"/>
      <c r="G42" s="30"/>
      <c r="H42" s="30"/>
    </row>
  </sheetData>
  <sheetProtection/>
  <printOptions/>
  <pageMargins left="0.43" right="0.1968503937007874" top="0.7480314960629921" bottom="0.7480314960629921" header="0.31496062992125984" footer="0.31496062992125984"/>
  <pageSetup fitToHeight="1" fitToWidth="1" horizontalDpi="600" verticalDpi="600" orientation="landscape" paperSize="9" scale="55" r:id="rId2"/>
  <headerFooter>
    <oddHeader>&amp;L&amp;G&amp;CIndicateurs EMS</oddHeader>
    <oddFooter>&amp;L&amp;A&amp;C&amp;P sur &amp;N&amp;R&amp;F</oddFooter>
  </headerFooter>
  <rowBreaks count="1" manualBreakCount="1">
    <brk id="42" min="1" max="13" man="1"/>
  </rowBreaks>
  <legacyDrawingHF r:id="rId1"/>
</worksheet>
</file>

<file path=xl/worksheets/sheet8.xml><?xml version="1.0" encoding="utf-8"?>
<worksheet xmlns="http://schemas.openxmlformats.org/spreadsheetml/2006/main" xmlns:r="http://schemas.openxmlformats.org/officeDocument/2006/relationships">
  <dimension ref="B2:R17"/>
  <sheetViews>
    <sheetView showGridLines="0" zoomScalePageLayoutView="0" workbookViewId="0" topLeftCell="A1">
      <selection activeCell="A1" sqref="A1"/>
    </sheetView>
  </sheetViews>
  <sheetFormatPr defaultColWidth="9.140625" defaultRowHeight="15"/>
  <cols>
    <col min="1" max="1" width="1.7109375" style="54" customWidth="1"/>
    <col min="2" max="2" width="27.28125" style="54" customWidth="1"/>
    <col min="3" max="18" width="10.28125" style="54" customWidth="1"/>
    <col min="19" max="16384" width="9.140625" style="54" customWidth="1"/>
  </cols>
  <sheetData>
    <row r="1" ht="9.75" customHeight="1"/>
    <row r="2" spans="2:12" ht="15">
      <c r="B2" s="35" t="s">
        <v>210</v>
      </c>
      <c r="K2" s="24"/>
      <c r="L2" s="66"/>
    </row>
    <row r="3" spans="11:12" ht="15.75" customHeight="1">
      <c r="K3" s="66"/>
      <c r="L3" s="66"/>
    </row>
    <row r="4" spans="2:18" ht="15.75" customHeight="1">
      <c r="B4" s="345" t="s">
        <v>211</v>
      </c>
      <c r="C4" s="345">
        <v>2006</v>
      </c>
      <c r="D4" s="345">
        <v>2007</v>
      </c>
      <c r="E4" s="345">
        <v>2008</v>
      </c>
      <c r="F4" s="345">
        <v>2009</v>
      </c>
      <c r="G4" s="345">
        <v>2010</v>
      </c>
      <c r="H4" s="345">
        <v>2011</v>
      </c>
      <c r="I4" s="345">
        <v>2012</v>
      </c>
      <c r="J4" s="345">
        <v>2013</v>
      </c>
      <c r="K4" s="345">
        <v>2014</v>
      </c>
      <c r="L4" s="345">
        <v>2015</v>
      </c>
      <c r="M4" s="345">
        <v>2016</v>
      </c>
      <c r="N4" s="345">
        <v>2017</v>
      </c>
      <c r="O4" s="345">
        <v>2018</v>
      </c>
      <c r="P4" s="345">
        <v>2019</v>
      </c>
      <c r="Q4" s="345">
        <v>2020</v>
      </c>
      <c r="R4" s="371">
        <v>2021</v>
      </c>
    </row>
    <row r="5" spans="2:18" ht="15.75" customHeight="1">
      <c r="B5" s="107" t="s">
        <v>205</v>
      </c>
      <c r="C5" s="352">
        <v>83.6632302405498</v>
      </c>
      <c r="D5" s="352">
        <v>83.9859813084112</v>
      </c>
      <c r="E5" s="352">
        <v>83.6504854368932</v>
      </c>
      <c r="F5" s="354">
        <v>83.3627760252366</v>
      </c>
      <c r="G5" s="354">
        <v>83.9160839160839</v>
      </c>
      <c r="H5" s="354">
        <v>83.7253731343284</v>
      </c>
      <c r="I5" s="354">
        <v>83.5098039215686</v>
      </c>
      <c r="J5" s="356">
        <v>82.6724137931034</v>
      </c>
      <c r="K5" s="356">
        <v>83.992700729927</v>
      </c>
      <c r="L5" s="356">
        <v>83.6923076923077</v>
      </c>
      <c r="M5" s="356">
        <v>83.9783281733746</v>
      </c>
      <c r="N5" s="356">
        <v>83.1952662721893</v>
      </c>
      <c r="O5" s="356">
        <v>84.0385756676558</v>
      </c>
      <c r="P5" s="356">
        <v>84.6191780821918</v>
      </c>
      <c r="Q5" s="356">
        <v>84.8258258258258</v>
      </c>
      <c r="R5" s="356">
        <v>84.5331412103746</v>
      </c>
    </row>
    <row r="6" spans="2:18" ht="15.75" customHeight="1">
      <c r="B6" s="69" t="s">
        <v>204</v>
      </c>
      <c r="C6" s="276">
        <v>83.4885496183206</v>
      </c>
      <c r="D6" s="276">
        <v>84.3712121212121</v>
      </c>
      <c r="E6" s="276">
        <v>84.9840637450199</v>
      </c>
      <c r="F6" s="355">
        <v>83.1904761904762</v>
      </c>
      <c r="G6" s="355">
        <v>84.4453781512605</v>
      </c>
      <c r="H6" s="355">
        <v>85.1509433962264</v>
      </c>
      <c r="I6" s="355">
        <v>84.3888888888889</v>
      </c>
      <c r="J6" s="357">
        <v>84.130081300813</v>
      </c>
      <c r="K6" s="357">
        <v>84.6292134831461</v>
      </c>
      <c r="L6" s="357">
        <v>85.7372881355932</v>
      </c>
      <c r="M6" s="357">
        <v>85.5040650406504</v>
      </c>
      <c r="N6" s="357">
        <v>84.9784172661871</v>
      </c>
      <c r="O6" s="357">
        <v>84.3243243243243</v>
      </c>
      <c r="P6" s="357">
        <v>84.4932432432433</v>
      </c>
      <c r="Q6" s="357">
        <v>85.0307692307692</v>
      </c>
      <c r="R6" s="357">
        <v>83.9715639810427</v>
      </c>
    </row>
    <row r="7" spans="2:18" ht="15.75" customHeight="1">
      <c r="B7" s="69" t="s">
        <v>203</v>
      </c>
      <c r="C7" s="276">
        <v>82.5108695652174</v>
      </c>
      <c r="D7" s="276">
        <v>82.3639705882353</v>
      </c>
      <c r="E7" s="276">
        <v>83.3407079646018</v>
      </c>
      <c r="F7" s="355">
        <v>83.0734463276836</v>
      </c>
      <c r="G7" s="355">
        <v>84.3101604278075</v>
      </c>
      <c r="H7" s="355">
        <v>85.0694444444444</v>
      </c>
      <c r="I7" s="355">
        <v>84.6796875</v>
      </c>
      <c r="J7" s="357">
        <v>85.1865079365079</v>
      </c>
      <c r="K7" s="357">
        <v>83.9650655021834</v>
      </c>
      <c r="L7" s="357">
        <v>85.6833333333333</v>
      </c>
      <c r="M7" s="357">
        <v>85.1764705882353</v>
      </c>
      <c r="N7" s="357">
        <v>84.9230769230769</v>
      </c>
      <c r="O7" s="357">
        <v>85.0289256198347</v>
      </c>
      <c r="P7" s="357">
        <v>84.9858156028369</v>
      </c>
      <c r="Q7" s="357">
        <v>85.2634408602151</v>
      </c>
      <c r="R7" s="357">
        <v>84.6464968152866</v>
      </c>
    </row>
    <row r="8" spans="2:18" ht="15.75" customHeight="1">
      <c r="B8" s="69" t="s">
        <v>202</v>
      </c>
      <c r="C8" s="276">
        <v>83.2484472049689</v>
      </c>
      <c r="D8" s="276">
        <v>83.7299270072993</v>
      </c>
      <c r="E8" s="276">
        <v>84.0422535211268</v>
      </c>
      <c r="F8" s="355">
        <v>85.1884057971015</v>
      </c>
      <c r="G8" s="355">
        <v>82.6092715231788</v>
      </c>
      <c r="H8" s="355">
        <v>82.4375</v>
      </c>
      <c r="I8" s="355">
        <v>83.1929824561404</v>
      </c>
      <c r="J8" s="357">
        <v>83.2163742690059</v>
      </c>
      <c r="K8" s="357">
        <v>83.9301075268817</v>
      </c>
      <c r="L8" s="357">
        <v>82.2635135135135</v>
      </c>
      <c r="M8" s="357">
        <v>83.9237668161435</v>
      </c>
      <c r="N8" s="357">
        <v>83.9156626506024</v>
      </c>
      <c r="O8" s="357">
        <v>84.1196172248804</v>
      </c>
      <c r="P8" s="357">
        <v>84.2941176470588</v>
      </c>
      <c r="Q8" s="357">
        <v>83.7237354085603</v>
      </c>
      <c r="R8" s="357">
        <v>83.6789667896679</v>
      </c>
    </row>
    <row r="9" spans="2:18" ht="15.75" customHeight="1">
      <c r="B9" s="69" t="s">
        <v>201</v>
      </c>
      <c r="C9" s="276">
        <v>82.4529914529915</v>
      </c>
      <c r="D9" s="276">
        <v>82.4242424242424</v>
      </c>
      <c r="E9" s="276">
        <v>83.5398230088496</v>
      </c>
      <c r="F9" s="355">
        <v>83.0086956521739</v>
      </c>
      <c r="G9" s="355">
        <v>83.1666666666667</v>
      </c>
      <c r="H9" s="355">
        <v>84.0934579439252</v>
      </c>
      <c r="I9" s="355">
        <v>83.9243697478992</v>
      </c>
      <c r="J9" s="357">
        <v>85.0504201680672</v>
      </c>
      <c r="K9" s="357">
        <v>85.6923076923077</v>
      </c>
      <c r="L9" s="357">
        <v>85.258064516129</v>
      </c>
      <c r="M9" s="357">
        <v>85.5190839694657</v>
      </c>
      <c r="N9" s="357">
        <v>83.472049689441</v>
      </c>
      <c r="O9" s="357">
        <v>84.8478260869565</v>
      </c>
      <c r="P9" s="357">
        <v>84.7058823529412</v>
      </c>
      <c r="Q9" s="357">
        <v>83.9578313253012</v>
      </c>
      <c r="R9" s="357">
        <v>85.0941176470588</v>
      </c>
    </row>
    <row r="10" spans="2:18" ht="15.75" customHeight="1">
      <c r="B10" s="70" t="s">
        <v>5</v>
      </c>
      <c r="C10" s="353">
        <v>83.1617647058824</v>
      </c>
      <c r="D10" s="353">
        <v>83.3067915690867</v>
      </c>
      <c r="E10" s="353">
        <v>83.9462055715658</v>
      </c>
      <c r="F10" s="353">
        <v>83.5293427230047</v>
      </c>
      <c r="G10" s="353">
        <v>83.7149171270718</v>
      </c>
      <c r="H10" s="353">
        <v>83.9444444444444</v>
      </c>
      <c r="I10" s="353">
        <v>83.8951533135509</v>
      </c>
      <c r="J10" s="353">
        <v>83.8460019743337</v>
      </c>
      <c r="K10" s="353">
        <v>84.2581005586592</v>
      </c>
      <c r="L10" s="353">
        <v>84.1802325581395</v>
      </c>
      <c r="M10" s="353">
        <v>84.597609561753</v>
      </c>
      <c r="N10" s="353">
        <v>84.0478547854786</v>
      </c>
      <c r="O10" s="353">
        <v>84.4208566108007</v>
      </c>
      <c r="P10" s="353">
        <v>84.640625</v>
      </c>
      <c r="Q10" s="353">
        <v>84.6560846560847</v>
      </c>
      <c r="R10" s="353">
        <v>84.3663366336634</v>
      </c>
    </row>
    <row r="11" spans="4:13" s="19" customFormat="1" ht="5.25" customHeight="1">
      <c r="D11" s="55"/>
      <c r="E11" s="55"/>
      <c r="F11" s="55"/>
      <c r="G11" s="55"/>
      <c r="H11" s="55"/>
      <c r="M11" s="358"/>
    </row>
    <row r="12" spans="2:12" s="19" customFormat="1" ht="12.75" customHeight="1">
      <c r="B12" s="21" t="s">
        <v>113</v>
      </c>
      <c r="C12" s="22"/>
      <c r="D12" s="54"/>
      <c r="E12" s="54"/>
      <c r="F12" s="54"/>
      <c r="G12" s="54"/>
      <c r="H12" s="54"/>
      <c r="J12" s="22"/>
      <c r="K12" s="22"/>
      <c r="L12" s="22"/>
    </row>
    <row r="13" spans="2:8" s="55" customFormat="1" ht="5.25" customHeight="1">
      <c r="B13" s="56"/>
      <c r="D13" s="54"/>
      <c r="E13" s="54"/>
      <c r="F13" s="54"/>
      <c r="G13" s="54"/>
      <c r="H13" s="54"/>
    </row>
    <row r="14" spans="2:8" s="55" customFormat="1" ht="12.75" customHeight="1">
      <c r="B14" s="154" t="s">
        <v>220</v>
      </c>
      <c r="D14" s="54"/>
      <c r="E14" s="54"/>
      <c r="F14" s="54"/>
      <c r="G14" s="54"/>
      <c r="H14" s="54"/>
    </row>
    <row r="15" spans="4:8" s="55" customFormat="1" ht="5.25" customHeight="1">
      <c r="D15" s="54"/>
      <c r="E15" s="54"/>
      <c r="F15" s="54"/>
      <c r="G15" s="54"/>
      <c r="H15" s="54"/>
    </row>
    <row r="16" spans="2:8" s="55" customFormat="1" ht="12.75" customHeight="1">
      <c r="B16" s="55" t="s">
        <v>52</v>
      </c>
      <c r="D16" s="54"/>
      <c r="E16" s="54"/>
      <c r="F16" s="54"/>
      <c r="G16" s="54"/>
      <c r="H16" s="54"/>
    </row>
    <row r="17" spans="3:9" ht="12.75">
      <c r="C17" s="140"/>
      <c r="D17" s="140"/>
      <c r="E17" s="140"/>
      <c r="F17" s="140"/>
      <c r="G17" s="140"/>
      <c r="H17" s="140"/>
      <c r="I17" s="14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D38"/>
  <sheetViews>
    <sheetView showGridLines="0" zoomScalePageLayoutView="0" workbookViewId="0" topLeftCell="A1">
      <selection activeCell="A1" sqref="A1"/>
    </sheetView>
  </sheetViews>
  <sheetFormatPr defaultColWidth="11.421875" defaultRowHeight="15"/>
  <cols>
    <col min="1" max="1" width="2.140625" style="0" customWidth="1"/>
    <col min="3" max="3" width="13.421875" style="0" customWidth="1"/>
  </cols>
  <sheetData>
    <row r="1" ht="10.5" customHeight="1"/>
    <row r="2" ht="15.75">
      <c r="B2" s="364" t="s">
        <v>217</v>
      </c>
    </row>
    <row r="4" spans="2:3" ht="15">
      <c r="B4" s="395" t="s">
        <v>50</v>
      </c>
      <c r="C4" s="395" t="s">
        <v>211</v>
      </c>
    </row>
    <row r="5" spans="2:3" ht="15">
      <c r="B5" s="396"/>
      <c r="C5" s="396"/>
    </row>
    <row r="6" spans="2:4" ht="15">
      <c r="B6" s="169" t="s">
        <v>86</v>
      </c>
      <c r="C6" s="169">
        <v>83.1628865444931</v>
      </c>
      <c r="D6" s="383"/>
    </row>
    <row r="7" spans="2:3" ht="15">
      <c r="B7" s="166" t="s">
        <v>87</v>
      </c>
      <c r="C7" s="365">
        <v>83.1291087766859</v>
      </c>
    </row>
    <row r="8" spans="2:3" ht="15">
      <c r="B8" s="167" t="s">
        <v>88</v>
      </c>
      <c r="C8" s="366">
        <v>84.3684210526316</v>
      </c>
    </row>
    <row r="9" spans="2:3" ht="15">
      <c r="B9" s="167" t="s">
        <v>89</v>
      </c>
      <c r="C9" s="366">
        <v>83.7302158273381</v>
      </c>
    </row>
    <row r="10" spans="2:3" ht="15">
      <c r="B10" s="167" t="s">
        <v>90</v>
      </c>
      <c r="C10" s="366">
        <v>83.43993621545</v>
      </c>
    </row>
    <row r="11" spans="2:3" ht="15">
      <c r="B11" s="167" t="s">
        <v>91</v>
      </c>
      <c r="C11" s="366">
        <v>85.1417785234899</v>
      </c>
    </row>
    <row r="12" spans="2:3" ht="15">
      <c r="B12" s="167" t="s">
        <v>92</v>
      </c>
      <c r="C12" s="366">
        <v>84.1996658312448</v>
      </c>
    </row>
    <row r="13" spans="2:3" ht="15">
      <c r="B13" s="167" t="s">
        <v>93</v>
      </c>
      <c r="C13" s="366">
        <v>84.0430743243243</v>
      </c>
    </row>
    <row r="14" spans="2:3" ht="15">
      <c r="B14" s="167" t="s">
        <v>94</v>
      </c>
      <c r="C14" s="366">
        <v>85.1101754385965</v>
      </c>
    </row>
    <row r="15" spans="2:3" ht="15">
      <c r="B15" s="167" t="s">
        <v>95</v>
      </c>
      <c r="C15" s="366">
        <v>83.1978021978022</v>
      </c>
    </row>
    <row r="16" spans="2:3" ht="15">
      <c r="B16" s="167" t="s">
        <v>96</v>
      </c>
      <c r="C16" s="366">
        <v>83.0093220338983</v>
      </c>
    </row>
    <row r="17" spans="2:3" ht="15">
      <c r="B17" s="167" t="s">
        <v>97</v>
      </c>
      <c r="C17" s="366">
        <v>85.1609756097561</v>
      </c>
    </row>
    <row r="18" spans="2:3" ht="15">
      <c r="B18" s="167" t="s">
        <v>98</v>
      </c>
      <c r="C18" s="366">
        <v>82.5631733594515</v>
      </c>
    </row>
    <row r="19" spans="2:3" ht="15">
      <c r="B19" s="167" t="s">
        <v>99</v>
      </c>
      <c r="C19" s="366">
        <v>83.4280898876405</v>
      </c>
    </row>
    <row r="20" spans="2:3" ht="15">
      <c r="B20" s="167" t="s">
        <v>100</v>
      </c>
      <c r="C20" s="366">
        <v>83.410447761194</v>
      </c>
    </row>
    <row r="21" spans="2:3" ht="15">
      <c r="B21" s="167" t="s">
        <v>101</v>
      </c>
      <c r="C21" s="366">
        <v>85.4488188976378</v>
      </c>
    </row>
    <row r="22" spans="2:3" ht="15">
      <c r="B22" s="167" t="s">
        <v>102</v>
      </c>
      <c r="C22" s="366">
        <v>83.1729390681004</v>
      </c>
    </row>
    <row r="23" spans="2:3" ht="15">
      <c r="B23" s="167" t="s">
        <v>103</v>
      </c>
      <c r="C23" s="366">
        <v>81.4387001477105</v>
      </c>
    </row>
    <row r="24" spans="2:3" ht="15">
      <c r="B24" s="167" t="s">
        <v>104</v>
      </c>
      <c r="C24" s="366">
        <v>84.7831775700935</v>
      </c>
    </row>
    <row r="25" spans="2:3" ht="15">
      <c r="B25" s="167" t="s">
        <v>105</v>
      </c>
      <c r="C25" s="366">
        <v>83.2515243902439</v>
      </c>
    </row>
    <row r="26" spans="2:3" ht="15">
      <c r="B26" s="167" t="s">
        <v>106</v>
      </c>
      <c r="C26" s="366">
        <v>83.0066061106524</v>
      </c>
    </row>
    <row r="27" spans="2:3" ht="15">
      <c r="B27" s="167" t="s">
        <v>107</v>
      </c>
      <c r="C27" s="366">
        <v>85.0576596947428</v>
      </c>
    </row>
    <row r="28" spans="2:3" ht="15">
      <c r="B28" s="167" t="s">
        <v>108</v>
      </c>
      <c r="C28" s="366">
        <v>84.8783783783784</v>
      </c>
    </row>
    <row r="29" spans="2:3" ht="15">
      <c r="B29" s="167" t="s">
        <v>109</v>
      </c>
      <c r="C29" s="366">
        <v>80.7158671586716</v>
      </c>
    </row>
    <row r="30" spans="2:3" ht="15">
      <c r="B30" s="170" t="s">
        <v>110</v>
      </c>
      <c r="C30" s="367">
        <v>84.3663366336634</v>
      </c>
    </row>
    <row r="31" spans="2:3" ht="15">
      <c r="B31" s="167" t="s">
        <v>111</v>
      </c>
      <c r="C31" s="366">
        <v>84.2568578553616</v>
      </c>
    </row>
    <row r="32" spans="2:3" ht="15">
      <c r="B32" s="168" t="s">
        <v>112</v>
      </c>
      <c r="C32" s="368">
        <v>82.126347563605</v>
      </c>
    </row>
    <row r="34" ht="15">
      <c r="B34" s="21" t="s">
        <v>113</v>
      </c>
    </row>
    <row r="35" ht="11.25" customHeight="1">
      <c r="B35" s="56"/>
    </row>
    <row r="36" ht="15">
      <c r="B36" s="154" t="s">
        <v>228</v>
      </c>
    </row>
    <row r="37" ht="11.25" customHeight="1">
      <c r="B37" s="55"/>
    </row>
    <row r="38" ht="15">
      <c r="B38" s="55" t="s">
        <v>52</v>
      </c>
    </row>
  </sheetData>
  <sheetProtection/>
  <mergeCells count="2">
    <mergeCell ref="B4:B5"/>
    <mergeCell ref="C4:C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2023-12-11T12:31:37Z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