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W:\12. Hôpitaux\5. Ambulatoire\source de donnée\2021\"/>
    </mc:Choice>
  </mc:AlternateContent>
  <bookViews>
    <workbookView xWindow="0" yWindow="0" windowWidth="23040" windowHeight="9060" tabRatio="729" activeTab="5"/>
  </bookViews>
  <sheets>
    <sheet name="Sommaire" sheetId="54" r:id="rId1"/>
    <sheet name="Patients VS-CH" sheetId="37" r:id="rId2"/>
    <sheet name="Patients selon canton" sheetId="49" r:id="rId3"/>
    <sheet name="Hôpitaux VS Coûts historisés" sheetId="47" r:id="rId4"/>
    <sheet name="Patient VS coûts historisés" sheetId="56" r:id="rId5"/>
    <sheet name="Coûts par hôpitaux VS" sheetId="57" r:id="rId6"/>
  </sheets>
  <definedNames>
    <definedName name="_xlnm._FilterDatabase" localSheetId="2" hidden="1">'Patients selon canton'!$B$4:$E$31</definedName>
  </definedNames>
  <calcPr calcId="162913"/>
</workbook>
</file>

<file path=xl/calcChain.xml><?xml version="1.0" encoding="utf-8"?>
<calcChain xmlns="http://schemas.openxmlformats.org/spreadsheetml/2006/main">
  <c r="I20" i="56" l="1"/>
  <c r="H20" i="56"/>
  <c r="G20" i="56"/>
  <c r="F20" i="56"/>
  <c r="E20" i="56"/>
  <c r="D20" i="56"/>
  <c r="C20" i="56"/>
  <c r="H13" i="37" l="1"/>
  <c r="E13" i="37"/>
  <c r="H12" i="37"/>
  <c r="E12" i="37"/>
  <c r="H11" i="37"/>
  <c r="E11" i="37"/>
  <c r="H10" i="37"/>
  <c r="E10" i="37"/>
  <c r="H9" i="37"/>
  <c r="E9" i="37"/>
  <c r="H8" i="37"/>
  <c r="E8" i="37"/>
  <c r="H7" i="37"/>
  <c r="E7" i="37"/>
</calcChain>
</file>

<file path=xl/sharedStrings.xml><?xml version="1.0" encoding="utf-8"?>
<sst xmlns="http://schemas.openxmlformats.org/spreadsheetml/2006/main" count="173" uniqueCount="100">
  <si>
    <t>Suisse</t>
  </si>
  <si>
    <t>BE</t>
  </si>
  <si>
    <t>GE</t>
  </si>
  <si>
    <t>VD</t>
  </si>
  <si>
    <t>ZH</t>
  </si>
  <si>
    <t>Remarque(s):</t>
  </si>
  <si>
    <r>
      <rPr>
        <sz val="9"/>
        <rFont val="Symbol"/>
        <family val="1"/>
        <charset val="2"/>
      </rPr>
      <t>ã</t>
    </r>
    <r>
      <rPr>
        <sz val="9"/>
        <rFont val="Verdana"/>
        <family val="2"/>
      </rPr>
      <t xml:space="preserve"> OVS</t>
    </r>
  </si>
  <si>
    <t>CH</t>
  </si>
  <si>
    <t>VS</t>
  </si>
  <si>
    <t>LU</t>
  </si>
  <si>
    <t>Autres</t>
  </si>
  <si>
    <t>2) Ambulatoire:
Les traitements sont considérés comme ambulatoires s'ils remplissent les conditions suivantes: 
- durée inférieure à 24 heures,
- pas d’occupation de lit de nuit,
- pas de transfert vers un (autre) hôpital,
- pas de décès.</t>
  </si>
  <si>
    <t>Nombre de patients</t>
  </si>
  <si>
    <t>Patients par 1'000 habitants</t>
  </si>
  <si>
    <t>FR</t>
  </si>
  <si>
    <t>Médecine interne</t>
  </si>
  <si>
    <t>Chirurgie</t>
  </si>
  <si>
    <t>Radiologie médicale</t>
  </si>
  <si>
    <t>Disciplines médicales en général</t>
  </si>
  <si>
    <t>Réadaptation et médecine physique</t>
  </si>
  <si>
    <t>Gynécologie et obstétrique</t>
  </si>
  <si>
    <t>Pédiatrie</t>
  </si>
  <si>
    <t>Ophtalmologie</t>
  </si>
  <si>
    <t>Oto-rhino-laryngologie (ORL)</t>
  </si>
  <si>
    <t>Inconnu</t>
  </si>
  <si>
    <t>Dermatologie et vénéréologie</t>
  </si>
  <si>
    <t>Gériatrie et soins subaigus</t>
  </si>
  <si>
    <t>Valais</t>
  </si>
  <si>
    <t>AG</t>
  </si>
  <si>
    <t>AI</t>
  </si>
  <si>
    <t>AR</t>
  </si>
  <si>
    <t>BL</t>
  </si>
  <si>
    <t>BS</t>
  </si>
  <si>
    <t>GL</t>
  </si>
  <si>
    <t>GR</t>
  </si>
  <si>
    <t>JU</t>
  </si>
  <si>
    <t>NE</t>
  </si>
  <si>
    <t>NW</t>
  </si>
  <si>
    <t>OW</t>
  </si>
  <si>
    <t>SG</t>
  </si>
  <si>
    <t>SH</t>
  </si>
  <si>
    <t>SO</t>
  </si>
  <si>
    <t>SZ</t>
  </si>
  <si>
    <t>TG</t>
  </si>
  <si>
    <t>TI</t>
  </si>
  <si>
    <t>UR</t>
  </si>
  <si>
    <t>ZG</t>
  </si>
  <si>
    <t>Psychiatrie et psychothérapie</t>
  </si>
  <si>
    <t>Centre de prestations</t>
  </si>
  <si>
    <t>Sommaire du classeur</t>
  </si>
  <si>
    <t>Nr</t>
  </si>
  <si>
    <t>Titre</t>
  </si>
  <si>
    <t>Lien</t>
  </si>
  <si>
    <t>Onglet</t>
  </si>
  <si>
    <t>Nombre de patients ambulatoires des hôpitaux et taux pour 1'000 habitants, patients domiciliés en Valais et en Suisse, depuis 2015</t>
  </si>
  <si>
    <t>Patient VS-CH</t>
  </si>
  <si>
    <t>Patients selon canton</t>
  </si>
  <si>
    <t>5) Population = Population résidante permanente au 31.12.</t>
  </si>
  <si>
    <t xml:space="preserve">4) Domicile du patient:
Pour la Suisse, il s'agit des patients résidant en Suisse. Les patients domiciliés à l'étranger ou dont le canton de domicile est inconnu ont été exclus. </t>
  </si>
  <si>
    <t>TOTAL</t>
  </si>
  <si>
    <t xml:space="preserve">Source(s): OFS/OVS, PSA; OFS, STATPOP
</t>
  </si>
  <si>
    <t xml:space="preserve">Source(s): OFS/OVS, PSA
</t>
  </si>
  <si>
    <t>Montants facturés pour des prestations ambulatoires, en francs, par centre de prestations, hôpitaux établis en Valais, depuis 2015</t>
  </si>
  <si>
    <t>Montants facturés (en CHF)</t>
  </si>
  <si>
    <t>Activité ambulatoire</t>
  </si>
  <si>
    <t>1) Patient:
L'OFS attribue à chaque patient un identifiant anonyme du patient. Le nombre de patient est calculé à partir de cet identifiant.
La présence physique du patient n'est pas requise.</t>
  </si>
  <si>
    <t>1) Patient:
L'OFS attribue à chaque patient un identifiant anonyme du patient. Le nombre de patient est calculé à partir de cet identifiant.
Un patient qui a été domicilié dans plusieurs cantons sera compté dans chacun des cantons. C'est pourquoi le nombre de patients pour la Suisse ne correspond pas à la somme de tous les cantons.
La présence physique du patient n'est pas requise.</t>
  </si>
  <si>
    <t>5) L'année correspond à l'année de la prestation.</t>
  </si>
  <si>
    <t>- Sources : Office fédéral de la statistique (OFS): Données des patients ambulatoires des hôpitaux (PSA); Observatoire valaisan de la santé (OVS)</t>
  </si>
  <si>
    <r>
      <t>Domicile du patient</t>
    </r>
    <r>
      <rPr>
        <b/>
        <vertAlign val="superscript"/>
        <sz val="10"/>
        <rFont val="Verdana"/>
        <family val="2"/>
      </rPr>
      <t>4)</t>
    </r>
  </si>
  <si>
    <r>
      <t>Population</t>
    </r>
    <r>
      <rPr>
        <b/>
        <vertAlign val="superscript"/>
        <sz val="10"/>
        <rFont val="Verdana"/>
        <family val="2"/>
      </rPr>
      <t>5)</t>
    </r>
  </si>
  <si>
    <t xml:space="preserve">4) Hôpitaux établis en Valais:
Il s'agit de l'Hôpital du Valais, la Clinique CIC Valais, la Leukerbad Clinic, la Clinique romande de réadaptation (CRR SUVACare), la Clinique de Valère, l'Hôpital Riviera-Chablais, la Clinique bernoise de Montana et la Luzerner Höhenklinik Montana.
En 2015, la Luzerner Höhenklinik Montana a été dispensée par l'OFS de participer au relevé PSA car elle n'était pas encore en mesure de livrer des données de qualité.
La Clinique genevoise de Montana n'est pas prise en compte car en 2015 et 2016, il n'a a aucun patient dans le données livrées et à partir de 2017 les données ont été livrées avec celles des Hôpitaux universitaires genevois sans distinction possible. Au vue de l'activité ambulatoire minime et de ces problèmes de données, la Clinique genevoise de Montana n'est pas comprises dans nos analyses.
</t>
  </si>
  <si>
    <t>1) Montants facturés:
Les montants facturés correspondent aux montants facturés pour des prestations ambulatoires par les hôpitaux aux patients. Les données proviennent de la facturation. Ainsi, certaines prestations ne sont pas incluses car elles ne sont pas facturées aux patients. Ne sont pas inclus, notamment: les montants liés à des prestations d’intérêt général non facturables si elles sont facturées sous forme de forfait au canton (psychiatrie ambulatoire, urgences, équipe mobile pour les soins palliatifs, service de médecine pénitencière, hôpital de jour, don d’organe, prévention suicide) ainsi que les prestations effectuées sous la forme de mandats spécifiques.</t>
  </si>
  <si>
    <r>
      <t>Nombre de patients</t>
    </r>
    <r>
      <rPr>
        <b/>
        <vertAlign val="superscript"/>
        <sz val="12"/>
        <rFont val="Verdana"/>
        <family val="2"/>
      </rPr>
      <t xml:space="preserve">1) </t>
    </r>
    <r>
      <rPr>
        <b/>
        <sz val="12"/>
        <rFont val="Verdana"/>
        <family val="2"/>
      </rPr>
      <t>ambulatoires</t>
    </r>
    <r>
      <rPr>
        <b/>
        <vertAlign val="superscript"/>
        <sz val="12"/>
        <rFont val="Verdana"/>
        <family val="2"/>
      </rPr>
      <t>2)</t>
    </r>
    <r>
      <rPr>
        <b/>
        <sz val="12"/>
        <rFont val="Verdana"/>
        <family val="2"/>
      </rPr>
      <t xml:space="preserve"> des hôpitaux et taux pour 1'000 habitants, patients domiciliés en Valais et en Suisse, depuis 2015</t>
    </r>
  </si>
  <si>
    <t>Nombre de patients ambulatoires des hôpitaux et taux pour 1'000 habitants, selon le canton de domicile du patient, 2021</t>
  </si>
  <si>
    <r>
      <rPr>
        <sz val="8"/>
        <rFont val="Symbol"/>
        <family val="1"/>
        <charset val="2"/>
      </rPr>
      <t>ã</t>
    </r>
    <r>
      <rPr>
        <sz val="8"/>
        <rFont val="Verdana"/>
        <family val="2"/>
      </rPr>
      <t xml:space="preserve"> OVS 2023</t>
    </r>
  </si>
  <si>
    <r>
      <t>Nombre de patients</t>
    </r>
    <r>
      <rPr>
        <b/>
        <vertAlign val="superscript"/>
        <sz val="12"/>
        <rFont val="Verdana"/>
        <family val="2"/>
      </rPr>
      <t xml:space="preserve">1) </t>
    </r>
    <r>
      <rPr>
        <b/>
        <sz val="12"/>
        <rFont val="Verdana"/>
        <family val="2"/>
      </rPr>
      <t>ambulatoires</t>
    </r>
    <r>
      <rPr>
        <b/>
        <vertAlign val="superscript"/>
        <sz val="12"/>
        <rFont val="Verdana"/>
        <family val="2"/>
      </rPr>
      <t>2)</t>
    </r>
    <r>
      <rPr>
        <b/>
        <sz val="12"/>
        <rFont val="Verdana"/>
        <family val="2"/>
      </rPr>
      <t xml:space="preserve"> des hôpitaux et taux pour 1'000 habitants, selon le canton de domicile du patient, 2021</t>
    </r>
    <r>
      <rPr>
        <b/>
        <vertAlign val="superscript"/>
        <sz val="12"/>
        <rFont val="Verdana"/>
        <family val="2"/>
      </rPr>
      <t>3)</t>
    </r>
  </si>
  <si>
    <r>
      <t>Montants facturés</t>
    </r>
    <r>
      <rPr>
        <b/>
        <vertAlign val="superscript"/>
        <sz val="12"/>
        <rFont val="Verdana"/>
        <family val="2"/>
      </rPr>
      <t>1)</t>
    </r>
    <r>
      <rPr>
        <b/>
        <sz val="12"/>
        <rFont val="Verdana"/>
        <family val="2"/>
      </rPr>
      <t xml:space="preserve"> pour des prestations ambulatoires</t>
    </r>
    <r>
      <rPr>
        <b/>
        <vertAlign val="superscript"/>
        <sz val="12"/>
        <rFont val="Verdana"/>
        <family val="2"/>
      </rPr>
      <t>2)</t>
    </r>
    <r>
      <rPr>
        <b/>
        <sz val="12"/>
        <rFont val="Verdana"/>
        <family val="2"/>
      </rPr>
      <t>, en francs, par centre de prestations</t>
    </r>
    <r>
      <rPr>
        <b/>
        <vertAlign val="superscript"/>
        <sz val="12"/>
        <rFont val="Verdana"/>
        <family val="2"/>
      </rPr>
      <t>3)</t>
    </r>
    <r>
      <rPr>
        <b/>
        <sz val="12"/>
        <rFont val="Verdana"/>
        <family val="2"/>
      </rPr>
      <t>, hôpitaux établis en Valais</t>
    </r>
    <r>
      <rPr>
        <b/>
        <vertAlign val="superscript"/>
        <sz val="12"/>
        <rFont val="Verdana"/>
        <family val="2"/>
      </rPr>
      <t>4)</t>
    </r>
    <r>
      <rPr>
        <b/>
        <sz val="12"/>
        <rFont val="Verdana"/>
        <family val="2"/>
      </rPr>
      <t>, depuis 2015</t>
    </r>
    <r>
      <rPr>
        <b/>
        <vertAlign val="superscript"/>
        <sz val="12"/>
        <rFont val="Verdana"/>
        <family val="2"/>
      </rPr>
      <t>5)</t>
    </r>
  </si>
  <si>
    <r>
      <t>Année de prestation</t>
    </r>
    <r>
      <rPr>
        <b/>
        <vertAlign val="superscript"/>
        <sz val="10"/>
        <rFont val="Verdana"/>
        <family val="2"/>
      </rPr>
      <t>3)</t>
    </r>
  </si>
  <si>
    <t xml:space="preserve">3) L'année correspond à l'année de prestation. Les données proviennent de la facturation des hôpitaux, ce qui signifie qu'un cas pas encore facturé n'apparaîtra provisoirement pas dans les données. </t>
  </si>
  <si>
    <t>Berner Klinik Montana</t>
  </si>
  <si>
    <t>Clinique CIC Valais SA</t>
  </si>
  <si>
    <t>Hôpital du Valais</t>
  </si>
  <si>
    <t>Hôpital Riviera-Chablais, Centre hospitalier de Rennaz</t>
  </si>
  <si>
    <t>Leukerbad Clinic AG</t>
  </si>
  <si>
    <t>Luzerner Höhenklinik Montana AG</t>
  </si>
  <si>
    <t>Suva</t>
  </si>
  <si>
    <t>Swiss Medical Network Hospitals SA</t>
  </si>
  <si>
    <t>3) Centres de prestations:
Les centres de prestations regroupent les catégories suivantes:
- M000 Disciplines médicales en général (patients de différentes disciplines)
- M100 Médecine interne
- M200 Chirurgie
- M300 Gynécologie et obstétrique
- M400 Pédiatrie
- M500 Psychiatrie et psychothérapie
- M600 Ophtalmologie
- M700 Oto-rhino-laryngologie (ORL)
- M800 Dermatologie et vénéréologie
- M850 Radiologie médicale
- M900 Gériatrie et soins subaigus
- M950 Réadaptation et médecine physique
- M990 Autres domaines d’activité. Est compris dans cette catégorie M970 "Cabinet d'urgence des médecins"</t>
  </si>
  <si>
    <r>
      <t>Montants facturés</t>
    </r>
    <r>
      <rPr>
        <b/>
        <vertAlign val="superscript"/>
        <sz val="12"/>
        <rFont val="Verdana"/>
        <family val="2"/>
      </rPr>
      <t>1)</t>
    </r>
    <r>
      <rPr>
        <b/>
        <sz val="12"/>
        <rFont val="Verdana"/>
        <family val="2"/>
      </rPr>
      <t xml:space="preserve"> pour des prestations ambulatoires</t>
    </r>
    <r>
      <rPr>
        <b/>
        <vertAlign val="superscript"/>
        <sz val="12"/>
        <rFont val="Verdana"/>
        <family val="2"/>
      </rPr>
      <t>2)</t>
    </r>
    <r>
      <rPr>
        <b/>
        <sz val="12"/>
        <rFont val="Verdana"/>
        <family val="2"/>
      </rPr>
      <t>, en francs, par centre de prestations</t>
    </r>
    <r>
      <rPr>
        <b/>
        <vertAlign val="superscript"/>
        <sz val="12"/>
        <rFont val="Verdana"/>
        <family val="2"/>
      </rPr>
      <t>3)</t>
    </r>
    <r>
      <rPr>
        <b/>
        <sz val="12"/>
        <rFont val="Verdana"/>
        <family val="2"/>
      </rPr>
      <t xml:space="preserve"> et par hôpitaux établis en Valais, 2021</t>
    </r>
    <r>
      <rPr>
        <b/>
        <vertAlign val="superscript"/>
        <sz val="12"/>
        <rFont val="Verdana"/>
        <family val="2"/>
      </rPr>
      <t>4)</t>
    </r>
  </si>
  <si>
    <t>4) L'année correspond à l'année de la prestation.</t>
  </si>
  <si>
    <t>3) Centres de prestations:
Les centres de prestations regroupent les catégories suivantes:
- M000 Disciplines médicales en général (patients de différentes disciplines)
- M100 Médecine interne
- M200 Chirurgie
- M300 Gynécologie et obstétrique
- M400 Pédiatrie
- M500 Psychiatrie et psychothérapie
- M600 Ophtalmologie
- M700 Oto-rhino-laryngologie (ORL)
- M800 Dermatologie et vénéréologie
- M850 Radiologie médicale
- M900 Gériatrie et soins subaigus
- M950 Réadaptation et médecine physique
- M990 Autres domaines d’activité. Est comprise dans cette catégorie M050 Soins intensifs et M970 "Cabinet d'urgence des médecins"</t>
  </si>
  <si>
    <r>
      <t>Montants facturés</t>
    </r>
    <r>
      <rPr>
        <b/>
        <vertAlign val="superscript"/>
        <sz val="12"/>
        <rFont val="Verdana"/>
        <family val="2"/>
      </rPr>
      <t>1)</t>
    </r>
    <r>
      <rPr>
        <b/>
        <sz val="12"/>
        <rFont val="Verdana"/>
        <family val="2"/>
      </rPr>
      <t xml:space="preserve"> pour des prestations ambulatoires</t>
    </r>
    <r>
      <rPr>
        <b/>
        <vertAlign val="superscript"/>
        <sz val="12"/>
        <rFont val="Verdana"/>
        <family val="2"/>
      </rPr>
      <t>2)</t>
    </r>
    <r>
      <rPr>
        <b/>
        <sz val="12"/>
        <rFont val="Verdana"/>
        <family val="2"/>
      </rPr>
      <t>, en francs, par centre de prestations</t>
    </r>
    <r>
      <rPr>
        <b/>
        <vertAlign val="superscript"/>
        <sz val="12"/>
        <rFont val="Verdana"/>
        <family val="2"/>
      </rPr>
      <t>3)</t>
    </r>
    <r>
      <rPr>
        <b/>
        <sz val="12"/>
        <rFont val="Verdana"/>
        <family val="2"/>
      </rPr>
      <t>, patients résidant en Valais</t>
    </r>
    <r>
      <rPr>
        <b/>
        <vertAlign val="superscript"/>
        <sz val="12"/>
        <rFont val="Verdana"/>
        <family val="2"/>
      </rPr>
      <t>4)</t>
    </r>
    <r>
      <rPr>
        <b/>
        <sz val="12"/>
        <rFont val="Verdana"/>
        <family val="2"/>
      </rPr>
      <t>, depuis 2015</t>
    </r>
    <r>
      <rPr>
        <b/>
        <vertAlign val="superscript"/>
        <sz val="12"/>
        <rFont val="Verdana"/>
        <family val="2"/>
      </rPr>
      <t>5)</t>
    </r>
  </si>
  <si>
    <t xml:space="preserve">4) Patient résidant en Valais : est considéré comme tel tout patient traité dans un hôpital en Suisse et résidant en Valais durant l'année de la prestation.
</t>
  </si>
  <si>
    <t>Montants facturés pour des prestations ambulatoires, en francs, par centre de prestations, patients résidant en Valais, depuis 2015</t>
  </si>
  <si>
    <t>Coûts par hôpitaux VS</t>
  </si>
  <si>
    <t>Etat au 10.10.2023</t>
  </si>
  <si>
    <t>Patient VS couts historisés</t>
  </si>
  <si>
    <t>Hôpitaux VS coûts historisés</t>
  </si>
  <si>
    <t>Montants facturés pour des prestations ambulatoires, en francs, par centre de prestations et par hôpitaux établis en Valais,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</si>
</sst>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_ * #,##0_ ;_ * \-#,##0_ ;_ * &quot;-&quot;??_ ;_ @_ "/>
    <numFmt numFmtId="166" formatCode="#,##0_ ;\-#,##0\ "/>
    <numFmt numFmtId="167" formatCode="0_ ;\-0\ "/>
    <numFmt numFmtId="168" formatCode="#\ ###\ ##0.0\ ;\-#\ ###\ ##0.0\ ;\-\ ;@\ "/>
  </numFmts>
  <fonts count="30" x14ac:knownFonts="1">
    <font>
      <sz val="11"/>
      <color theme="1"/>
      <name val="Verdana"/>
      <family val="2"/>
      <scheme val="minor"/>
    </font>
    <font>
      <sz val="10"/>
      <name val="Arial"/>
      <family val="2"/>
    </font>
    <font>
      <sz val="10"/>
      <name val="MS Sans Serif"/>
      <family val="2"/>
    </font>
    <font>
      <sz val="9"/>
      <name val="Verdana"/>
      <family val="2"/>
    </font>
    <font>
      <sz val="10"/>
      <name val="Verdana"/>
      <family val="2"/>
    </font>
    <font>
      <b/>
      <sz val="10"/>
      <color indexed="8"/>
      <name val="Verdana"/>
      <family val="2"/>
    </font>
    <font>
      <b/>
      <sz val="10"/>
      <name val="Verdana"/>
      <family val="2"/>
    </font>
    <font>
      <b/>
      <sz val="9"/>
      <name val="Verdana"/>
      <family val="2"/>
    </font>
    <font>
      <b/>
      <sz val="12"/>
      <name val="Verdana"/>
      <family val="2"/>
    </font>
    <font>
      <sz val="9"/>
      <name val="Symbol"/>
      <family val="1"/>
      <charset val="2"/>
    </font>
    <font>
      <sz val="10"/>
      <name val="Helv"/>
    </font>
    <font>
      <sz val="8"/>
      <name val="Helv"/>
    </font>
    <font>
      <sz val="8"/>
      <name val="Helvetica"/>
    </font>
    <font>
      <b/>
      <vertAlign val="superscript"/>
      <sz val="12"/>
      <name val="Verdana"/>
      <family val="2"/>
    </font>
    <font>
      <b/>
      <vertAlign val="superscript"/>
      <sz val="10"/>
      <name val="Verdana"/>
      <family val="2"/>
    </font>
    <font>
      <b/>
      <sz val="12"/>
      <color indexed="8"/>
      <name val="Verdana"/>
      <family val="2"/>
    </font>
    <font>
      <i/>
      <sz val="10"/>
      <name val="Verdana"/>
      <family val="2"/>
    </font>
    <font>
      <sz val="11"/>
      <color theme="1"/>
      <name val="Verdana"/>
      <family val="2"/>
      <scheme val="minor"/>
    </font>
    <font>
      <u/>
      <sz val="10"/>
      <color theme="10"/>
      <name val="Arial"/>
      <family val="2"/>
    </font>
    <font>
      <b/>
      <sz val="11"/>
      <color theme="1"/>
      <name val="Verdana"/>
      <family val="2"/>
    </font>
    <font>
      <sz val="11"/>
      <color theme="1"/>
      <name val="Verdana"/>
      <family val="2"/>
    </font>
    <font>
      <sz val="9"/>
      <color theme="1"/>
      <name val="Verdana"/>
      <family val="2"/>
    </font>
    <font>
      <sz val="11"/>
      <color rgb="FF1F497D"/>
      <name val="Verdana"/>
      <family val="2"/>
      <scheme val="minor"/>
    </font>
    <font>
      <sz val="10"/>
      <color theme="1"/>
      <name val="Verdana"/>
      <family val="2"/>
    </font>
    <font>
      <b/>
      <sz val="10"/>
      <color theme="0"/>
      <name val="Verdana"/>
      <family val="2"/>
    </font>
    <font>
      <b/>
      <sz val="10"/>
      <color theme="1"/>
      <name val="Verdana"/>
      <family val="2"/>
    </font>
    <font>
      <sz val="10"/>
      <name val="Verdana"/>
      <family val="2"/>
      <scheme val="major"/>
    </font>
    <font>
      <sz val="9"/>
      <name val="Verdana"/>
      <family val="2"/>
      <scheme val="major"/>
    </font>
    <font>
      <sz val="8"/>
      <name val="Verdana"/>
      <family val="2"/>
    </font>
    <font>
      <sz val="8"/>
      <name val="Symbol"/>
      <family val="1"/>
      <charset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11"/>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9"/>
      </patternFill>
    </fill>
  </fills>
  <borders count="30">
    <border>
      <left/>
      <right/>
      <top/>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dashed">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7">
    <xf numFmtId="0" fontId="0" fillId="0" borderId="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164" fontId="1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7" fillId="0" borderId="0" applyFont="0" applyFill="0" applyBorder="0" applyAlignment="0" applyProtection="0"/>
    <xf numFmtId="4" fontId="10" fillId="0" borderId="0" applyFont="0" applyFill="0" applyBorder="0" applyAlignment="0" applyProtection="0"/>
    <xf numFmtId="164" fontId="17" fillId="0" borderId="0" applyFont="0" applyFill="0" applyBorder="0" applyAlignment="0" applyProtection="0"/>
    <xf numFmtId="0" fontId="17" fillId="0" borderId="0"/>
    <xf numFmtId="0" fontId="17" fillId="0" borderId="0"/>
    <xf numFmtId="0" fontId="2" fillId="0" borderId="0"/>
    <xf numFmtId="0" fontId="17" fillId="0" borderId="0"/>
    <xf numFmtId="0" fontId="1" fillId="0" borderId="0"/>
    <xf numFmtId="0" fontId="1" fillId="0" borderId="0"/>
    <xf numFmtId="0" fontId="1" fillId="0" borderId="0"/>
    <xf numFmtId="0" fontId="17" fillId="0" borderId="0"/>
    <xf numFmtId="0" fontId="11" fillId="0" borderId="0"/>
    <xf numFmtId="0" fontId="17" fillId="0" borderId="0"/>
    <xf numFmtId="0" fontId="17" fillId="0" borderId="0"/>
    <xf numFmtId="0" fontId="17" fillId="0" borderId="0"/>
    <xf numFmtId="168" fontId="12" fillId="0" borderId="1">
      <alignment horizontal="right"/>
    </xf>
    <xf numFmtId="9" fontId="1" fillId="0" borderId="0" applyFont="0" applyFill="0" applyBorder="0" applyAlignment="0" applyProtection="0"/>
    <xf numFmtId="9" fontId="17" fillId="0" borderId="0" applyFont="0" applyFill="0" applyBorder="0" applyAlignment="0" applyProtection="0"/>
    <xf numFmtId="0" fontId="1" fillId="0" borderId="0"/>
    <xf numFmtId="9" fontId="17" fillId="0" borderId="0" applyFont="0" applyFill="0" applyBorder="0" applyAlignment="0" applyProtection="0"/>
  </cellStyleXfs>
  <cellXfs count="135">
    <xf numFmtId="0" fontId="0" fillId="0" borderId="0" xfId="0"/>
    <xf numFmtId="0" fontId="19" fillId="2" borderId="0" xfId="0" applyFont="1" applyFill="1"/>
    <xf numFmtId="0" fontId="20" fillId="2" borderId="0" xfId="0" applyFont="1" applyFill="1"/>
    <xf numFmtId="0" fontId="8" fillId="2" borderId="0" xfId="0" applyFont="1" applyFill="1"/>
    <xf numFmtId="0" fontId="8" fillId="2" borderId="0" xfId="16" applyFont="1" applyFill="1" applyBorder="1" applyAlignment="1">
      <alignment vertical="top" wrapText="1"/>
    </xf>
    <xf numFmtId="166" fontId="20" fillId="2" borderId="0" xfId="0" applyNumberFormat="1" applyFont="1" applyFill="1"/>
    <xf numFmtId="1" fontId="5" fillId="2" borderId="2"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xf numFmtId="166" fontId="4" fillId="2" borderId="3" xfId="3" applyNumberFormat="1" applyFont="1" applyFill="1" applyBorder="1" applyAlignment="1">
      <alignment horizontal="right" vertical="center"/>
    </xf>
    <xf numFmtId="0" fontId="7" fillId="2" borderId="0" xfId="10" applyFont="1" applyFill="1" applyAlignment="1">
      <alignment vertical="center"/>
    </xf>
    <xf numFmtId="0" fontId="3" fillId="2" borderId="0" xfId="0" applyFont="1" applyFill="1" applyAlignment="1">
      <alignment horizontal="left" vertical="center"/>
    </xf>
    <xf numFmtId="0" fontId="3" fillId="2" borderId="0" xfId="10" applyFont="1" applyFill="1" applyAlignment="1">
      <alignment vertical="center"/>
    </xf>
    <xf numFmtId="0" fontId="3" fillId="2" borderId="0" xfId="0" applyFont="1" applyFill="1" applyBorder="1" applyAlignment="1">
      <alignment vertical="center"/>
    </xf>
    <xf numFmtId="0" fontId="21" fillId="2" borderId="0" xfId="10" applyFont="1" applyFill="1" applyBorder="1" applyAlignment="1">
      <alignment vertical="center"/>
    </xf>
    <xf numFmtId="0" fontId="21" fillId="2" borderId="0" xfId="10" applyFont="1" applyFill="1" applyBorder="1" applyAlignment="1">
      <alignment horizontal="center" vertical="center"/>
    </xf>
    <xf numFmtId="0" fontId="22" fillId="2" borderId="0" xfId="0" applyFont="1" applyFill="1"/>
    <xf numFmtId="166" fontId="4" fillId="2" borderId="4" xfId="3" applyNumberFormat="1" applyFont="1" applyFill="1" applyBorder="1" applyAlignment="1">
      <alignment horizontal="right" vertical="center"/>
    </xf>
    <xf numFmtId="165" fontId="23" fillId="0" borderId="4" xfId="7" applyNumberFormat="1" applyFont="1" applyFill="1" applyBorder="1" applyAlignment="1">
      <alignment vertical="center"/>
    </xf>
    <xf numFmtId="166" fontId="4" fillId="2" borderId="5" xfId="3" applyNumberFormat="1" applyFont="1" applyFill="1" applyBorder="1" applyAlignment="1">
      <alignment horizontal="right" vertical="center"/>
    </xf>
    <xf numFmtId="3" fontId="6" fillId="3" borderId="6" xfId="0" applyNumberFormat="1" applyFont="1" applyFill="1" applyBorder="1" applyAlignment="1">
      <alignment horizontal="center" vertical="center" wrapText="1"/>
    </xf>
    <xf numFmtId="1" fontId="5" fillId="2" borderId="2" xfId="0" applyNumberFormat="1" applyFont="1" applyFill="1" applyBorder="1" applyAlignment="1">
      <alignment horizontal="left" vertical="center"/>
    </xf>
    <xf numFmtId="1" fontId="5" fillId="2" borderId="4" xfId="0" applyNumberFormat="1" applyFont="1" applyFill="1" applyBorder="1" applyAlignment="1">
      <alignment horizontal="right" vertical="center"/>
    </xf>
    <xf numFmtId="1" fontId="5" fillId="2" borderId="3" xfId="0" applyNumberFormat="1" applyFont="1" applyFill="1" applyBorder="1" applyAlignment="1">
      <alignment horizontal="right" vertical="center"/>
    </xf>
    <xf numFmtId="0" fontId="6" fillId="5" borderId="6" xfId="0" applyFont="1" applyFill="1" applyBorder="1" applyAlignment="1">
      <alignment horizontal="center" vertical="center" wrapText="1"/>
    </xf>
    <xf numFmtId="167" fontId="4" fillId="0" borderId="2" xfId="6" applyNumberFormat="1" applyFont="1" applyFill="1" applyBorder="1" applyAlignment="1">
      <alignment horizontal="center" vertical="center"/>
    </xf>
    <xf numFmtId="3" fontId="24" fillId="6" borderId="2" xfId="15" applyNumberFormat="1" applyFont="1" applyFill="1" applyBorder="1" applyAlignment="1">
      <alignment horizontal="center" vertical="center"/>
    </xf>
    <xf numFmtId="3" fontId="23" fillId="0" borderId="8" xfId="0" applyNumberFormat="1" applyFont="1" applyBorder="1" applyAlignment="1">
      <alignment horizontal="right" vertical="center"/>
    </xf>
    <xf numFmtId="1" fontId="24" fillId="6" borderId="4" xfId="0" applyNumberFormat="1" applyFont="1" applyFill="1" applyBorder="1" applyAlignment="1">
      <alignment horizontal="right" vertical="center"/>
    </xf>
    <xf numFmtId="166" fontId="24" fillId="6" borderId="4" xfId="3" applyNumberFormat="1" applyFont="1" applyFill="1" applyBorder="1" applyAlignment="1">
      <alignment horizontal="right" vertical="center"/>
    </xf>
    <xf numFmtId="166" fontId="4" fillId="2" borderId="2" xfId="3" applyNumberFormat="1" applyFont="1" applyFill="1" applyBorder="1" applyAlignment="1">
      <alignment horizontal="right" vertical="center"/>
    </xf>
    <xf numFmtId="1" fontId="5" fillId="2" borderId="10" xfId="0" applyNumberFormat="1" applyFont="1" applyFill="1" applyBorder="1" applyAlignment="1">
      <alignment horizontal="center" vertical="center"/>
    </xf>
    <xf numFmtId="166" fontId="4" fillId="2" borderId="11" xfId="3" applyNumberFormat="1" applyFont="1" applyFill="1" applyBorder="1" applyAlignment="1">
      <alignment horizontal="right" vertical="center"/>
    </xf>
    <xf numFmtId="165" fontId="23" fillId="0" borderId="11" xfId="7"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vertical="top" wrapText="1"/>
    </xf>
    <xf numFmtId="3" fontId="6" fillId="3" borderId="6" xfId="0" applyNumberFormat="1"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1" fontId="6" fillId="3" borderId="6" xfId="0" applyNumberFormat="1" applyFont="1" applyFill="1" applyBorder="1" applyAlignment="1">
      <alignment horizontal="center" vertical="center" wrapText="1"/>
    </xf>
    <xf numFmtId="166" fontId="4" fillId="5" borderId="13" xfId="3" applyNumberFormat="1" applyFont="1" applyFill="1" applyBorder="1" applyAlignment="1">
      <alignment horizontal="right" vertical="center"/>
    </xf>
    <xf numFmtId="166" fontId="4" fillId="5" borderId="6" xfId="3" applyNumberFormat="1" applyFont="1" applyFill="1" applyBorder="1" applyAlignment="1">
      <alignment horizontal="right" vertical="center"/>
    </xf>
    <xf numFmtId="1" fontId="5" fillId="5" borderId="6" xfId="0" applyNumberFormat="1" applyFont="1" applyFill="1" applyBorder="1" applyAlignment="1">
      <alignment horizontal="left" vertical="center"/>
    </xf>
    <xf numFmtId="0" fontId="6" fillId="2" borderId="0" xfId="16" applyFont="1" applyFill="1" applyAlignment="1">
      <alignment vertical="center"/>
    </xf>
    <xf numFmtId="0" fontId="4" fillId="2" borderId="0" xfId="16" applyFont="1" applyFill="1" applyAlignment="1">
      <alignment vertical="center"/>
    </xf>
    <xf numFmtId="0" fontId="4" fillId="2" borderId="0" xfId="16" applyFont="1" applyFill="1" applyAlignment="1">
      <alignment vertical="center" wrapText="1"/>
    </xf>
    <xf numFmtId="0" fontId="20" fillId="2" borderId="0" xfId="0" applyFont="1" applyFill="1" applyAlignment="1">
      <alignment vertical="center"/>
    </xf>
    <xf numFmtId="0" fontId="15" fillId="7" borderId="0" xfId="10" applyFont="1" applyFill="1" applyBorder="1" applyAlignment="1">
      <alignment vertical="center"/>
    </xf>
    <xf numFmtId="0" fontId="15" fillId="7" borderId="0" xfId="10" applyFont="1" applyFill="1" applyBorder="1" applyAlignment="1">
      <alignment vertical="center" wrapText="1"/>
    </xf>
    <xf numFmtId="0" fontId="16" fillId="2" borderId="0" xfId="16" applyFont="1" applyFill="1" applyAlignment="1">
      <alignment vertical="center"/>
    </xf>
    <xf numFmtId="0" fontId="4" fillId="2" borderId="0" xfId="16" applyFont="1" applyFill="1" applyAlignment="1">
      <alignment horizontal="right" vertical="center"/>
    </xf>
    <xf numFmtId="0" fontId="4" fillId="2" borderId="14" xfId="16" applyFont="1" applyFill="1" applyBorder="1" applyAlignment="1">
      <alignment horizontal="center" vertical="center" wrapText="1"/>
    </xf>
    <xf numFmtId="0" fontId="4" fillId="2" borderId="14" xfId="16" applyFont="1" applyFill="1" applyBorder="1" applyAlignment="1">
      <alignment horizontal="left" vertical="center" wrapText="1" indent="1"/>
    </xf>
    <xf numFmtId="0" fontId="4" fillId="2" borderId="14" xfId="16" applyFont="1" applyFill="1" applyBorder="1" applyAlignment="1">
      <alignment horizontal="left" vertical="center" wrapText="1"/>
    </xf>
    <xf numFmtId="0" fontId="4" fillId="2" borderId="2" xfId="16" applyFont="1" applyFill="1" applyBorder="1" applyAlignment="1">
      <alignment horizontal="center" vertical="center" wrapText="1"/>
    </xf>
    <xf numFmtId="0" fontId="4" fillId="2" borderId="2" xfId="16" applyFont="1" applyFill="1" applyBorder="1" applyAlignment="1">
      <alignment horizontal="left" vertical="center" wrapText="1" indent="1"/>
    </xf>
    <xf numFmtId="0" fontId="4" fillId="2" borderId="2" xfId="16" applyFont="1" applyFill="1" applyBorder="1" applyAlignment="1">
      <alignment horizontal="left" vertical="center" wrapText="1"/>
    </xf>
    <xf numFmtId="0" fontId="4" fillId="2" borderId="3" xfId="16" applyFont="1" applyFill="1" applyBorder="1" applyAlignment="1">
      <alignment horizontal="center" vertical="center" wrapText="1"/>
    </xf>
    <xf numFmtId="0" fontId="4" fillId="2" borderId="3" xfId="16" applyFont="1" applyFill="1" applyBorder="1" applyAlignment="1">
      <alignment horizontal="left" vertical="center" wrapText="1" indent="1"/>
    </xf>
    <xf numFmtId="0" fontId="4" fillId="2" borderId="3" xfId="16" applyFont="1" applyFill="1" applyBorder="1" applyAlignment="1">
      <alignment horizontal="left" vertical="center" wrapText="1"/>
    </xf>
    <xf numFmtId="0" fontId="20" fillId="2" borderId="0" xfId="0" applyFont="1" applyFill="1" applyAlignment="1">
      <alignment vertical="center" wrapText="1"/>
    </xf>
    <xf numFmtId="0" fontId="26" fillId="2" borderId="15" xfId="16" applyFont="1" applyFill="1" applyBorder="1" applyAlignment="1">
      <alignment vertical="center"/>
    </xf>
    <xf numFmtId="0" fontId="26" fillId="2" borderId="16" xfId="16" applyFont="1" applyFill="1" applyBorder="1" applyAlignment="1">
      <alignment vertical="center"/>
    </xf>
    <xf numFmtId="0" fontId="26" fillId="2" borderId="19" xfId="16" applyFont="1" applyFill="1" applyBorder="1" applyAlignment="1">
      <alignment vertical="center"/>
    </xf>
    <xf numFmtId="0" fontId="26" fillId="2" borderId="17" xfId="16" quotePrefix="1" applyFont="1" applyFill="1" applyBorder="1" applyAlignment="1">
      <alignment horizontal="left" vertical="center"/>
    </xf>
    <xf numFmtId="0" fontId="26" fillId="2" borderId="18" xfId="16" applyFont="1" applyFill="1" applyBorder="1" applyAlignment="1">
      <alignment vertical="center"/>
    </xf>
    <xf numFmtId="0" fontId="26" fillId="2" borderId="20" xfId="16" applyFont="1" applyFill="1" applyBorder="1" applyAlignment="1">
      <alignment vertical="center"/>
    </xf>
    <xf numFmtId="0" fontId="4" fillId="5" borderId="6" xfId="16" applyFont="1" applyFill="1" applyBorder="1" applyAlignment="1">
      <alignment horizontal="center" vertical="center"/>
    </xf>
    <xf numFmtId="0" fontId="4" fillId="5" borderId="6" xfId="16" applyFont="1" applyFill="1" applyBorder="1" applyAlignment="1">
      <alignment horizontal="center" vertical="center" wrapText="1"/>
    </xf>
    <xf numFmtId="1" fontId="6" fillId="3" borderId="6" xfId="0" applyNumberFormat="1" applyFont="1" applyFill="1" applyBorder="1" applyAlignment="1">
      <alignment horizontal="center" vertical="center" wrapText="1"/>
    </xf>
    <xf numFmtId="0" fontId="3" fillId="2" borderId="0" xfId="0" quotePrefix="1" applyFont="1" applyFill="1" applyBorder="1" applyAlignment="1">
      <alignment vertical="center" wrapText="1"/>
    </xf>
    <xf numFmtId="1" fontId="5" fillId="2" borderId="10" xfId="0" applyNumberFormat="1" applyFont="1" applyFill="1" applyBorder="1" applyAlignment="1">
      <alignment horizontal="left" vertical="center"/>
    </xf>
    <xf numFmtId="166" fontId="4" fillId="2" borderId="21" xfId="3" applyNumberFormat="1" applyFont="1" applyFill="1" applyBorder="1" applyAlignment="1">
      <alignment horizontal="right" vertical="center"/>
    </xf>
    <xf numFmtId="166" fontId="4" fillId="2" borderId="10" xfId="3" applyNumberFormat="1" applyFont="1" applyFill="1" applyBorder="1" applyAlignment="1">
      <alignment horizontal="right" vertical="center"/>
    </xf>
    <xf numFmtId="0" fontId="18" fillId="2" borderId="2" xfId="1" applyFill="1" applyBorder="1" applyAlignment="1" applyProtection="1">
      <alignment horizontal="center" vertical="center"/>
    </xf>
    <xf numFmtId="0" fontId="18" fillId="2" borderId="14" xfId="1" applyFill="1" applyBorder="1" applyAlignment="1" applyProtection="1">
      <alignment horizontal="center" vertical="center"/>
    </xf>
    <xf numFmtId="0" fontId="18" fillId="2" borderId="3" xfId="1" applyFill="1" applyBorder="1" applyAlignment="1" applyProtection="1">
      <alignment horizontal="center" vertical="center"/>
    </xf>
    <xf numFmtId="9" fontId="20" fillId="2" borderId="0" xfId="26" applyNumberFormat="1" applyFont="1" applyFill="1"/>
    <xf numFmtId="0" fontId="8" fillId="2" borderId="0" xfId="16" applyFont="1" applyFill="1" applyBorder="1" applyAlignment="1">
      <alignment vertical="top"/>
    </xf>
    <xf numFmtId="0" fontId="28" fillId="0" borderId="0" xfId="16" applyFont="1" applyAlignment="1">
      <alignment horizontal="right" vertical="center"/>
    </xf>
    <xf numFmtId="1" fontId="5" fillId="2" borderId="11" xfId="0" applyNumberFormat="1" applyFont="1" applyFill="1" applyBorder="1" applyAlignment="1">
      <alignment horizontal="center" vertical="center"/>
    </xf>
    <xf numFmtId="1" fontId="5" fillId="2" borderId="2" xfId="0" applyNumberFormat="1" applyFont="1" applyFill="1" applyBorder="1" applyAlignment="1">
      <alignment horizontal="right" vertical="center"/>
    </xf>
    <xf numFmtId="165" fontId="23" fillId="0" borderId="2" xfId="7" applyNumberFormat="1" applyFont="1" applyFill="1" applyBorder="1" applyAlignment="1">
      <alignment vertical="center"/>
    </xf>
    <xf numFmtId="3" fontId="24" fillId="6" borderId="8" xfId="9" applyNumberFormat="1" applyFont="1" applyFill="1" applyBorder="1" applyAlignment="1">
      <alignment horizontal="right" vertical="center"/>
    </xf>
    <xf numFmtId="3" fontId="23" fillId="0" borderId="2" xfId="0" applyNumberFormat="1" applyFont="1" applyBorder="1" applyAlignment="1">
      <alignment horizontal="right" vertical="center"/>
    </xf>
    <xf numFmtId="1" fontId="5" fillId="2" borderId="10" xfId="0" applyNumberFormat="1" applyFont="1" applyFill="1" applyBorder="1" applyAlignment="1">
      <alignment horizontal="right" vertical="center"/>
    </xf>
    <xf numFmtId="0" fontId="3" fillId="0" borderId="0" xfId="0" applyFont="1" applyFill="1" applyAlignment="1">
      <alignment horizontal="left" vertical="center"/>
    </xf>
    <xf numFmtId="167" fontId="6" fillId="4" borderId="3" xfId="6" applyNumberFormat="1" applyFont="1" applyFill="1" applyBorder="1" applyAlignment="1">
      <alignment horizontal="center" vertical="center"/>
    </xf>
    <xf numFmtId="3" fontId="25" fillId="4" borderId="9" xfId="0" applyNumberFormat="1" applyFont="1" applyFill="1" applyBorder="1" applyAlignment="1">
      <alignment horizontal="right" vertical="center"/>
    </xf>
    <xf numFmtId="1" fontId="5" fillId="4" borderId="7" xfId="0" applyNumberFormat="1" applyFont="1" applyFill="1" applyBorder="1" applyAlignment="1">
      <alignment horizontal="right" vertical="center"/>
    </xf>
    <xf numFmtId="3" fontId="6" fillId="3" borderId="29" xfId="0" applyNumberFormat="1" applyFont="1" applyFill="1" applyBorder="1" applyAlignment="1">
      <alignment horizontal="center" vertical="center" wrapText="1"/>
    </xf>
    <xf numFmtId="166" fontId="4" fillId="0" borderId="4" xfId="3" applyNumberFormat="1" applyFont="1" applyFill="1" applyBorder="1" applyAlignment="1">
      <alignment horizontal="right" vertical="center"/>
    </xf>
    <xf numFmtId="166" fontId="4" fillId="0" borderId="11" xfId="3" applyNumberFormat="1" applyFont="1" applyFill="1" applyBorder="1" applyAlignment="1">
      <alignment horizontal="right" vertical="center"/>
    </xf>
    <xf numFmtId="166" fontId="4" fillId="0" borderId="2" xfId="3" applyNumberFormat="1" applyFont="1" applyFill="1" applyBorder="1" applyAlignment="1">
      <alignment horizontal="right" vertical="center"/>
    </xf>
    <xf numFmtId="166" fontId="4" fillId="0" borderId="10" xfId="3" applyNumberFormat="1" applyFont="1" applyFill="1" applyBorder="1" applyAlignment="1">
      <alignment horizontal="right" vertical="center"/>
    </xf>
    <xf numFmtId="166" fontId="4" fillId="0" borderId="3" xfId="3" applyNumberFormat="1" applyFont="1" applyFill="1" applyBorder="1" applyAlignment="1">
      <alignment horizontal="right" vertical="center"/>
    </xf>
    <xf numFmtId="166" fontId="6" fillId="2" borderId="2" xfId="3" applyNumberFormat="1" applyFont="1" applyFill="1" applyBorder="1" applyAlignment="1">
      <alignment horizontal="right" vertical="center"/>
    </xf>
    <xf numFmtId="166" fontId="6" fillId="2" borderId="10" xfId="3" applyNumberFormat="1" applyFont="1" applyFill="1" applyBorder="1" applyAlignment="1">
      <alignment horizontal="right" vertical="center"/>
    </xf>
    <xf numFmtId="166" fontId="6" fillId="5" borderId="6" xfId="3" applyNumberFormat="1" applyFont="1" applyFill="1" applyBorder="1" applyAlignment="1">
      <alignment horizontal="right" vertical="center"/>
    </xf>
    <xf numFmtId="166" fontId="6" fillId="5" borderId="13" xfId="3" applyNumberFormat="1" applyFont="1" applyFill="1" applyBorder="1" applyAlignment="1">
      <alignment horizontal="right" vertical="center"/>
    </xf>
    <xf numFmtId="166" fontId="4" fillId="0" borderId="5" xfId="3" applyNumberFormat="1" applyFont="1" applyFill="1" applyBorder="1" applyAlignment="1">
      <alignment horizontal="right" vertical="center"/>
    </xf>
    <xf numFmtId="166" fontId="4" fillId="0" borderId="21" xfId="3" applyNumberFormat="1" applyFont="1" applyFill="1" applyBorder="1" applyAlignment="1">
      <alignment horizontal="right" vertical="center"/>
    </xf>
    <xf numFmtId="0" fontId="3" fillId="0" borderId="0" xfId="0" applyFont="1" applyFill="1" applyBorder="1" applyAlignment="1">
      <alignment vertical="top" wrapText="1"/>
    </xf>
    <xf numFmtId="0" fontId="3" fillId="0" borderId="0" xfId="10" applyFont="1" applyFill="1" applyAlignment="1">
      <alignment vertical="center"/>
    </xf>
    <xf numFmtId="0" fontId="3" fillId="0" borderId="0" xfId="0" applyFont="1" applyFill="1" applyBorder="1" applyAlignment="1">
      <alignment vertical="center"/>
    </xf>
    <xf numFmtId="0" fontId="21" fillId="0" borderId="0" xfId="10" applyFont="1" applyFill="1" applyBorder="1" applyAlignment="1">
      <alignment vertical="center"/>
    </xf>
    <xf numFmtId="0" fontId="21" fillId="0" borderId="0" xfId="10" applyFont="1" applyFill="1" applyBorder="1" applyAlignment="1">
      <alignment horizontal="center" vertical="center"/>
    </xf>
    <xf numFmtId="0" fontId="20" fillId="0" borderId="0" xfId="0" applyFont="1" applyFill="1"/>
    <xf numFmtId="0" fontId="7" fillId="0" borderId="0" xfId="10" applyFont="1" applyFill="1" applyAlignment="1">
      <alignment vertical="center"/>
    </xf>
    <xf numFmtId="0" fontId="19" fillId="0" borderId="0" xfId="0" applyFont="1" applyFill="1"/>
    <xf numFmtId="0" fontId="3" fillId="0" borderId="0" xfId="0" applyFont="1" applyFill="1" applyBorder="1" applyAlignment="1">
      <alignment vertical="center" wrapText="1"/>
    </xf>
    <xf numFmtId="0" fontId="8" fillId="0" borderId="0" xfId="16" applyFont="1" applyFill="1" applyBorder="1" applyAlignment="1">
      <alignment vertical="top"/>
    </xf>
    <xf numFmtId="0" fontId="27" fillId="2" borderId="22" xfId="16" quotePrefix="1" applyFont="1" applyFill="1" applyBorder="1" applyAlignment="1">
      <alignment horizontal="left" vertical="center" wrapText="1"/>
    </xf>
    <xf numFmtId="0" fontId="27" fillId="2" borderId="0" xfId="16" quotePrefix="1" applyFont="1" applyFill="1" applyBorder="1" applyAlignment="1">
      <alignment horizontal="left" vertical="center" wrapText="1"/>
    </xf>
    <xf numFmtId="0" fontId="27" fillId="2" borderId="23" xfId="16" quotePrefix="1" applyFont="1" applyFill="1" applyBorder="1" applyAlignment="1">
      <alignment horizontal="left" vertical="center" wrapText="1"/>
    </xf>
    <xf numFmtId="0" fontId="8" fillId="2" borderId="0" xfId="16"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left"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3" fillId="2" borderId="0" xfId="0" quotePrefix="1" applyFont="1" applyFill="1" applyBorder="1" applyAlignment="1">
      <alignment horizontal="left" vertical="center" wrapText="1"/>
    </xf>
    <xf numFmtId="0" fontId="3" fillId="0" borderId="0" xfId="0" applyFont="1" applyFill="1" applyBorder="1" applyAlignment="1">
      <alignment horizontal="left" vertical="center" wrapText="1"/>
    </xf>
    <xf numFmtId="0" fontId="21" fillId="2" borderId="0" xfId="0" quotePrefix="1" applyFont="1" applyFill="1" applyBorder="1" applyAlignment="1">
      <alignment horizontal="left" vertical="center" wrapText="1"/>
    </xf>
    <xf numFmtId="3" fontId="6" fillId="3" borderId="29" xfId="0" applyNumberFormat="1" applyFont="1" applyFill="1" applyBorder="1" applyAlignment="1">
      <alignment horizontal="center" vertical="center" wrapText="1"/>
    </xf>
    <xf numFmtId="3" fontId="6" fillId="3" borderId="7" xfId="0" applyNumberFormat="1" applyFont="1" applyFill="1" applyBorder="1" applyAlignment="1">
      <alignment horizontal="center" vertical="center" wrapText="1"/>
    </xf>
    <xf numFmtId="3" fontId="6" fillId="3" borderId="12" xfId="0" applyNumberFormat="1" applyFont="1" applyFill="1" applyBorder="1" applyAlignment="1">
      <alignment horizontal="center" vertical="center" wrapText="1"/>
    </xf>
    <xf numFmtId="3" fontId="6" fillId="3" borderId="27" xfId="0" applyNumberFormat="1" applyFont="1" applyFill="1" applyBorder="1" applyAlignment="1">
      <alignment horizontal="center" vertical="center" wrapText="1"/>
    </xf>
    <xf numFmtId="3" fontId="6" fillId="3" borderId="28" xfId="0" applyNumberFormat="1" applyFont="1" applyFill="1" applyBorder="1" applyAlignment="1">
      <alignment horizontal="center" vertical="center" wrapText="1"/>
    </xf>
    <xf numFmtId="0" fontId="3" fillId="0" borderId="0" xfId="0" applyFont="1" applyFill="1" applyBorder="1" applyAlignment="1">
      <alignment horizontal="left" vertical="top" wrapText="1"/>
    </xf>
    <xf numFmtId="0" fontId="8" fillId="0" borderId="0" xfId="16" applyFont="1" applyFill="1" applyBorder="1" applyAlignment="1">
      <alignment horizontal="left" vertical="top" wrapText="1"/>
    </xf>
    <xf numFmtId="0" fontId="3" fillId="0" borderId="0" xfId="0" quotePrefix="1" applyFont="1" applyFill="1" applyBorder="1" applyAlignment="1">
      <alignment horizontal="left" vertical="center" wrapText="1"/>
    </xf>
    <xf numFmtId="0" fontId="21" fillId="0" borderId="0" xfId="0" quotePrefix="1" applyFont="1" applyFill="1" applyBorder="1" applyAlignment="1">
      <alignment horizontal="left" vertical="center" wrapText="1"/>
    </xf>
    <xf numFmtId="3" fontId="6" fillId="3" borderId="4" xfId="0" applyNumberFormat="1" applyFont="1" applyFill="1" applyBorder="1" applyAlignment="1">
      <alignment horizontal="center" vertical="center" wrapText="1"/>
    </xf>
  </cellXfs>
  <cellStyles count="27">
    <cellStyle name="Lien hypertexte" xfId="1" builtinId="8"/>
    <cellStyle name="Lien hypertexte 2" xfId="2"/>
    <cellStyle name="Milliers" xfId="3" builtinId="3"/>
    <cellStyle name="Milliers 2" xfId="4"/>
    <cellStyle name="Milliers 2 2" xfId="5"/>
    <cellStyle name="Milliers 2 3" xfId="6"/>
    <cellStyle name="Milliers 3" xfId="7"/>
    <cellStyle name="Milliers 3 2" xfId="8"/>
    <cellStyle name="Milliers 4" xfId="9"/>
    <cellStyle name="Normal" xfId="0" builtinId="0"/>
    <cellStyle name="Normal 2" xfId="10"/>
    <cellStyle name="Normal 2 2" xfId="11"/>
    <cellStyle name="Normal 2 2 2" xfId="12"/>
    <cellStyle name="Normal 2 2 2 2" xfId="13"/>
    <cellStyle name="Normal 2 2 3" xfId="14"/>
    <cellStyle name="Normal 3" xfId="15"/>
    <cellStyle name="Normal 4" xfId="16"/>
    <cellStyle name="Normal 5" xfId="17"/>
    <cellStyle name="Normal 5 2" xfId="18"/>
    <cellStyle name="Normal 6" xfId="19"/>
    <cellStyle name="Normal 7" xfId="20"/>
    <cellStyle name="Normal 8" xfId="21"/>
    <cellStyle name="Petra_komma1" xfId="22"/>
    <cellStyle name="Pourcentage" xfId="26" builtinId="5"/>
    <cellStyle name="Pourcentage 2" xfId="23"/>
    <cellStyle name="Pourcentage 2 2" xfId="24"/>
    <cellStyle name="Standard_P12_F"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161925</xdr:colOff>
      <xdr:row>1</xdr:row>
      <xdr:rowOff>9525</xdr:rowOff>
    </xdr:from>
    <xdr:to>
      <xdr:col>4</xdr:col>
      <xdr:colOff>1466850</xdr:colOff>
      <xdr:row>3</xdr:row>
      <xdr:rowOff>133350</xdr:rowOff>
    </xdr:to>
    <xdr:pic>
      <xdr:nvPicPr>
        <xdr:cNvPr id="8250" name="Image 1" descr="logo_FR.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1800" y="133350"/>
          <a:ext cx="1304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U17"/>
  <sheetViews>
    <sheetView workbookViewId="0"/>
  </sheetViews>
  <sheetFormatPr baseColWidth="10" defaultRowHeight="14.25" x14ac:dyDescent="0.2"/>
  <cols>
    <col min="1" max="1" width="1.19921875" style="41" customWidth="1"/>
    <col min="2" max="2" width="5.796875" style="42" customWidth="1"/>
    <col min="3" max="3" width="56.5" style="42" customWidth="1"/>
    <col min="4" max="4" width="6" style="42" customWidth="1"/>
    <col min="5" max="5" width="15.796875" style="43" customWidth="1"/>
    <col min="6" max="6" width="11.19921875" style="42"/>
    <col min="7" max="16384" width="11.19921875" style="44"/>
  </cols>
  <sheetData>
    <row r="1" spans="2:229" ht="9.9499999999999993" customHeight="1" x14ac:dyDescent="0.2"/>
    <row r="2" spans="2:229" ht="15" x14ac:dyDescent="0.2">
      <c r="B2" s="45" t="s">
        <v>64</v>
      </c>
      <c r="C2" s="45"/>
      <c r="D2" s="45"/>
      <c r="E2" s="46"/>
      <c r="F2" s="45"/>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row>
    <row r="3" spans="2:229" x14ac:dyDescent="0.2">
      <c r="B3" s="47" t="s">
        <v>49</v>
      </c>
      <c r="D3" s="48"/>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row>
    <row r="4" spans="2:229" x14ac:dyDescent="0.2">
      <c r="B4" s="47"/>
      <c r="D4" s="48"/>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row>
    <row r="5" spans="2:229" x14ac:dyDescent="0.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row>
    <row r="6" spans="2:229" ht="22.5" customHeight="1" x14ac:dyDescent="0.2">
      <c r="B6" s="65" t="s">
        <v>50</v>
      </c>
      <c r="C6" s="65" t="s">
        <v>51</v>
      </c>
      <c r="D6" s="65" t="s">
        <v>52</v>
      </c>
      <c r="E6" s="66" t="s">
        <v>53</v>
      </c>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row>
    <row r="7" spans="2:229" ht="39" customHeight="1" x14ac:dyDescent="0.2">
      <c r="B7" s="49">
        <v>1</v>
      </c>
      <c r="C7" s="50" t="s">
        <v>54</v>
      </c>
      <c r="D7" s="73" t="s">
        <v>52</v>
      </c>
      <c r="E7" s="51" t="s">
        <v>55</v>
      </c>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row>
    <row r="8" spans="2:229" ht="39" customHeight="1" x14ac:dyDescent="0.2">
      <c r="B8" s="52">
        <v>2</v>
      </c>
      <c r="C8" s="53" t="s">
        <v>74</v>
      </c>
      <c r="D8" s="72" t="s">
        <v>52</v>
      </c>
      <c r="E8" s="54" t="s">
        <v>56</v>
      </c>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row>
    <row r="9" spans="2:229" ht="39" customHeight="1" x14ac:dyDescent="0.2">
      <c r="B9" s="55">
        <v>3</v>
      </c>
      <c r="C9" s="56" t="s">
        <v>62</v>
      </c>
      <c r="D9" s="74" t="s">
        <v>52</v>
      </c>
      <c r="E9" s="57" t="s">
        <v>98</v>
      </c>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row>
    <row r="10" spans="2:229" ht="39" customHeight="1" x14ac:dyDescent="0.2">
      <c r="B10" s="55">
        <v>4</v>
      </c>
      <c r="C10" s="56" t="s">
        <v>94</v>
      </c>
      <c r="D10" s="74" t="s">
        <v>52</v>
      </c>
      <c r="E10" s="57" t="s">
        <v>97</v>
      </c>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row>
    <row r="11" spans="2:229" ht="39" customHeight="1" x14ac:dyDescent="0.2">
      <c r="B11" s="55">
        <v>5</v>
      </c>
      <c r="C11" s="56" t="s">
        <v>99</v>
      </c>
      <c r="D11" s="74" t="s">
        <v>52</v>
      </c>
      <c r="E11" s="57" t="s">
        <v>95</v>
      </c>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row>
    <row r="12" spans="2:229" ht="21" customHeight="1" x14ac:dyDescent="0.2">
      <c r="B12" s="44"/>
      <c r="C12" s="44"/>
      <c r="D12" s="44"/>
      <c r="E12" s="58"/>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row>
    <row r="13" spans="2:229" ht="5.25" customHeight="1" x14ac:dyDescent="0.2">
      <c r="B13" s="59"/>
      <c r="C13" s="60"/>
      <c r="D13" s="60"/>
      <c r="E13" s="61"/>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row>
    <row r="14" spans="2:229" ht="26.25" customHeight="1" x14ac:dyDescent="0.2">
      <c r="B14" s="110" t="s">
        <v>68</v>
      </c>
      <c r="C14" s="111"/>
      <c r="D14" s="111"/>
      <c r="E14" s="11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row>
    <row r="15" spans="2:229" ht="5.25" customHeight="1" x14ac:dyDescent="0.2">
      <c r="B15" s="62"/>
      <c r="C15" s="63"/>
      <c r="D15" s="63"/>
      <c r="E15" s="64"/>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row>
    <row r="17" spans="5:5" x14ac:dyDescent="0.2">
      <c r="E17" s="77" t="s">
        <v>75</v>
      </c>
    </row>
  </sheetData>
  <mergeCells count="1">
    <mergeCell ref="B14:E14"/>
  </mergeCells>
  <hyperlinks>
    <hyperlink ref="D7" location="'Patients VS-CH'!A1" display="Lien"/>
    <hyperlink ref="D8" location="'Patients selon canton'!A1" display="Lien"/>
    <hyperlink ref="D10" location="'Patient VS coûts historisés'!A1" display="Lien"/>
    <hyperlink ref="D9" location="'Hôpitaux VS_Coûts_historisé'!A1" display="Lien"/>
    <hyperlink ref="D11" location="'Coûts par hôpitaux VS'!A1" display="Lien"/>
  </hyperlinks>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workbookViewId="0"/>
  </sheetViews>
  <sheetFormatPr baseColWidth="10" defaultRowHeight="14.25" x14ac:dyDescent="0.2"/>
  <cols>
    <col min="1" max="1" width="1.19921875" style="1" customWidth="1"/>
    <col min="2" max="2" width="11.09765625" style="2" customWidth="1"/>
    <col min="3" max="16384" width="11.19921875" style="2"/>
  </cols>
  <sheetData>
    <row r="1" spans="1:14" ht="9.9499999999999993" customHeight="1" x14ac:dyDescent="0.2"/>
    <row r="2" spans="1:14" ht="36.75" customHeight="1" x14ac:dyDescent="0.2">
      <c r="A2" s="3">
        <v>15</v>
      </c>
      <c r="B2" s="113" t="s">
        <v>73</v>
      </c>
      <c r="C2" s="113"/>
      <c r="D2" s="113"/>
      <c r="E2" s="113"/>
      <c r="F2" s="113"/>
      <c r="G2" s="113"/>
      <c r="H2" s="113"/>
      <c r="I2" s="4"/>
      <c r="J2" s="76"/>
      <c r="K2" s="4"/>
      <c r="L2" s="4"/>
      <c r="M2" s="4"/>
    </row>
    <row r="3" spans="1:14" ht="15.75" customHeight="1" x14ac:dyDescent="0.2">
      <c r="B3" s="4"/>
      <c r="C3" s="4"/>
      <c r="D3" s="4"/>
      <c r="E3" s="4"/>
      <c r="F3" s="4"/>
      <c r="G3" s="4"/>
      <c r="H3" s="4"/>
      <c r="I3" s="4"/>
      <c r="J3" s="76"/>
      <c r="K3" s="4"/>
      <c r="L3" s="4"/>
      <c r="M3" s="4"/>
    </row>
    <row r="4" spans="1:14" ht="15.75" customHeight="1" x14ac:dyDescent="0.2">
      <c r="B4" s="116" t="s">
        <v>78</v>
      </c>
      <c r="C4" s="119" t="s">
        <v>69</v>
      </c>
      <c r="D4" s="120"/>
      <c r="E4" s="120"/>
      <c r="F4" s="120"/>
      <c r="G4" s="120"/>
      <c r="H4" s="121"/>
      <c r="I4" s="4"/>
      <c r="J4" s="4"/>
      <c r="K4" s="4"/>
      <c r="L4" s="4"/>
      <c r="M4" s="4"/>
      <c r="N4" s="4"/>
    </row>
    <row r="5" spans="1:14" ht="15.75" customHeight="1" x14ac:dyDescent="0.2">
      <c r="B5" s="117"/>
      <c r="C5" s="119" t="s">
        <v>27</v>
      </c>
      <c r="D5" s="120"/>
      <c r="E5" s="120"/>
      <c r="F5" s="119" t="s">
        <v>0</v>
      </c>
      <c r="G5" s="120"/>
      <c r="H5" s="121"/>
      <c r="I5" s="4"/>
      <c r="J5" s="4"/>
      <c r="K5" s="4"/>
      <c r="L5" s="4"/>
      <c r="M5" s="4"/>
      <c r="N5" s="4"/>
    </row>
    <row r="6" spans="1:14" ht="38.25" x14ac:dyDescent="0.2">
      <c r="B6" s="118"/>
      <c r="C6" s="35" t="s">
        <v>12</v>
      </c>
      <c r="D6" s="35" t="s">
        <v>70</v>
      </c>
      <c r="E6" s="35" t="s">
        <v>13</v>
      </c>
      <c r="F6" s="35" t="s">
        <v>12</v>
      </c>
      <c r="G6" s="35" t="s">
        <v>70</v>
      </c>
      <c r="H6" s="35" t="s">
        <v>13</v>
      </c>
      <c r="J6" s="4"/>
      <c r="K6" s="4"/>
      <c r="L6" s="4"/>
      <c r="M6" s="4"/>
      <c r="N6" s="4"/>
    </row>
    <row r="7" spans="1:14" ht="15" customHeight="1" x14ac:dyDescent="0.2">
      <c r="B7" s="6">
        <v>2015</v>
      </c>
      <c r="C7" s="89">
        <v>130801</v>
      </c>
      <c r="D7" s="16">
        <v>335696</v>
      </c>
      <c r="E7" s="21">
        <f t="shared" ref="E7:E13" si="0">C7/D7*1000</f>
        <v>389.64122301129595</v>
      </c>
      <c r="F7" s="89">
        <v>3390063</v>
      </c>
      <c r="G7" s="17">
        <v>8327126</v>
      </c>
      <c r="H7" s="21">
        <f t="shared" ref="H7:H13" si="1">F7/G7*1000</f>
        <v>407.11080869918385</v>
      </c>
      <c r="J7" s="4"/>
      <c r="K7" s="4"/>
      <c r="L7" s="4"/>
      <c r="M7" s="4"/>
      <c r="N7" s="4"/>
    </row>
    <row r="8" spans="1:14" ht="15" customHeight="1" x14ac:dyDescent="0.2">
      <c r="B8" s="30">
        <v>2016</v>
      </c>
      <c r="C8" s="90">
        <v>132121</v>
      </c>
      <c r="D8" s="31">
        <v>339176</v>
      </c>
      <c r="E8" s="21">
        <f t="shared" si="0"/>
        <v>389.53522654904828</v>
      </c>
      <c r="F8" s="90">
        <v>3499448</v>
      </c>
      <c r="G8" s="32">
        <v>8419550</v>
      </c>
      <c r="H8" s="21">
        <f t="shared" si="1"/>
        <v>415.63361462310934</v>
      </c>
      <c r="J8" s="4"/>
      <c r="K8" s="4"/>
      <c r="L8" s="4"/>
      <c r="M8" s="4"/>
      <c r="N8" s="4"/>
    </row>
    <row r="9" spans="1:14" ht="15" customHeight="1" x14ac:dyDescent="0.2">
      <c r="B9" s="6">
        <v>2017</v>
      </c>
      <c r="C9" s="91">
        <v>137566</v>
      </c>
      <c r="D9" s="29">
        <v>341463</v>
      </c>
      <c r="E9" s="79">
        <f t="shared" si="0"/>
        <v>402.87234634499197</v>
      </c>
      <c r="F9" s="91">
        <v>3626399</v>
      </c>
      <c r="G9" s="29">
        <v>8484130</v>
      </c>
      <c r="H9" s="79">
        <f t="shared" si="1"/>
        <v>427.43321943440282</v>
      </c>
      <c r="J9" s="11"/>
      <c r="K9" s="11"/>
      <c r="L9" s="11"/>
      <c r="M9" s="11"/>
    </row>
    <row r="10" spans="1:14" ht="15" customHeight="1" x14ac:dyDescent="0.2">
      <c r="B10" s="6">
        <v>2018</v>
      </c>
      <c r="C10" s="91">
        <v>150924</v>
      </c>
      <c r="D10" s="29">
        <v>343955</v>
      </c>
      <c r="E10" s="21">
        <f t="shared" si="0"/>
        <v>438.78995798869033</v>
      </c>
      <c r="F10" s="91">
        <v>3876222</v>
      </c>
      <c r="G10" s="80">
        <v>8544527</v>
      </c>
      <c r="H10" s="21">
        <f t="shared" si="1"/>
        <v>453.64968710380339</v>
      </c>
      <c r="J10" s="11"/>
      <c r="K10" s="11"/>
      <c r="L10" s="11"/>
      <c r="M10" s="11"/>
    </row>
    <row r="11" spans="1:14" ht="15" customHeight="1" x14ac:dyDescent="0.2">
      <c r="B11" s="78">
        <v>2019</v>
      </c>
      <c r="C11" s="90">
        <v>144630</v>
      </c>
      <c r="D11" s="31">
        <v>345525</v>
      </c>
      <c r="E11" s="21">
        <f t="shared" si="0"/>
        <v>418.5804210983286</v>
      </c>
      <c r="F11" s="90">
        <v>3952479</v>
      </c>
      <c r="G11" s="32">
        <v>8606033</v>
      </c>
      <c r="H11" s="21">
        <f t="shared" si="1"/>
        <v>459.26839927292866</v>
      </c>
      <c r="J11" s="11"/>
      <c r="K11" s="11"/>
      <c r="L11" s="11"/>
      <c r="M11" s="11"/>
    </row>
    <row r="12" spans="1:14" ht="15" customHeight="1" x14ac:dyDescent="0.2">
      <c r="B12" s="30">
        <v>2020</v>
      </c>
      <c r="C12" s="92">
        <v>154225</v>
      </c>
      <c r="D12" s="71">
        <v>348503</v>
      </c>
      <c r="E12" s="83">
        <f t="shared" si="0"/>
        <v>442.53564531725698</v>
      </c>
      <c r="F12" s="92">
        <v>4065190</v>
      </c>
      <c r="G12" s="71">
        <v>8670300</v>
      </c>
      <c r="H12" s="83">
        <f t="shared" si="1"/>
        <v>468.86382247442418</v>
      </c>
      <c r="J12" s="11"/>
      <c r="K12" s="11"/>
      <c r="L12" s="11"/>
      <c r="M12" s="11"/>
    </row>
    <row r="13" spans="1:14" ht="15" customHeight="1" x14ac:dyDescent="0.2">
      <c r="B13" s="7">
        <v>2021</v>
      </c>
      <c r="C13" s="93">
        <v>182749</v>
      </c>
      <c r="D13" s="8">
        <v>353209</v>
      </c>
      <c r="E13" s="22">
        <f t="shared" si="0"/>
        <v>517.39621583821486</v>
      </c>
      <c r="F13" s="93">
        <v>4642682</v>
      </c>
      <c r="G13" s="8">
        <v>8738791</v>
      </c>
      <c r="H13" s="22">
        <f t="shared" si="1"/>
        <v>531.2728042128482</v>
      </c>
      <c r="J13" s="11"/>
      <c r="K13" s="11"/>
      <c r="L13" s="11"/>
      <c r="M13" s="11"/>
    </row>
    <row r="14" spans="1:14" s="11" customFormat="1" ht="11.25" x14ac:dyDescent="0.2">
      <c r="A14" s="9"/>
      <c r="B14" s="10"/>
    </row>
    <row r="15" spans="1:14" ht="12.75" customHeight="1" x14ac:dyDescent="0.2">
      <c r="B15" s="114" t="s">
        <v>60</v>
      </c>
      <c r="C15" s="114"/>
      <c r="D15" s="114"/>
      <c r="E15" s="114"/>
      <c r="F15" s="114"/>
      <c r="G15" s="114"/>
      <c r="J15" s="11"/>
      <c r="K15" s="11"/>
      <c r="L15" s="11"/>
      <c r="M15" s="11"/>
    </row>
    <row r="16" spans="1:14" s="11" customFormat="1" ht="5.25" customHeight="1" x14ac:dyDescent="0.2">
      <c r="A16" s="9"/>
      <c r="B16" s="10"/>
    </row>
    <row r="17" spans="1:8" s="11" customFormat="1" ht="12.75" customHeight="1" x14ac:dyDescent="0.2">
      <c r="A17" s="9"/>
      <c r="B17" s="84" t="s">
        <v>96</v>
      </c>
    </row>
    <row r="18" spans="1:8" s="11" customFormat="1" ht="5.25" customHeight="1" x14ac:dyDescent="0.2">
      <c r="A18" s="9"/>
      <c r="B18" s="10"/>
    </row>
    <row r="19" spans="1:8" ht="12.75" customHeight="1" x14ac:dyDescent="0.2">
      <c r="B19" s="12" t="s">
        <v>5</v>
      </c>
      <c r="C19" s="13"/>
      <c r="D19" s="14"/>
      <c r="E19" s="14"/>
    </row>
    <row r="20" spans="1:8" s="11" customFormat="1" ht="5.25" customHeight="1" x14ac:dyDescent="0.2">
      <c r="A20" s="9"/>
      <c r="B20" s="10"/>
    </row>
    <row r="21" spans="1:8" ht="48" customHeight="1" x14ac:dyDescent="0.2">
      <c r="B21" s="122" t="s">
        <v>65</v>
      </c>
      <c r="C21" s="122"/>
      <c r="D21" s="122"/>
      <c r="E21" s="122"/>
      <c r="F21" s="122"/>
      <c r="G21" s="122"/>
      <c r="H21" s="122"/>
    </row>
    <row r="22" spans="1:8" ht="67.5" customHeight="1" x14ac:dyDescent="0.2">
      <c r="B22" s="122" t="s">
        <v>11</v>
      </c>
      <c r="C22" s="122"/>
      <c r="D22" s="122"/>
      <c r="E22" s="122"/>
      <c r="F22" s="122"/>
      <c r="G22" s="122"/>
      <c r="H22" s="122"/>
    </row>
    <row r="23" spans="1:8" ht="26.25" customHeight="1" x14ac:dyDescent="0.2">
      <c r="B23" s="115" t="s">
        <v>79</v>
      </c>
      <c r="C23" s="115"/>
      <c r="D23" s="115"/>
      <c r="E23" s="115"/>
      <c r="F23" s="115"/>
      <c r="G23" s="115"/>
      <c r="H23" s="115"/>
    </row>
    <row r="24" spans="1:8" ht="36" customHeight="1" x14ac:dyDescent="0.2">
      <c r="B24" s="123" t="s">
        <v>58</v>
      </c>
      <c r="C24" s="123"/>
      <c r="D24" s="123"/>
      <c r="E24" s="123"/>
      <c r="F24" s="123"/>
      <c r="G24" s="123"/>
      <c r="H24" s="123"/>
    </row>
    <row r="25" spans="1:8" x14ac:dyDescent="0.2">
      <c r="B25" s="115" t="s">
        <v>57</v>
      </c>
      <c r="C25" s="115"/>
      <c r="D25" s="115"/>
      <c r="E25" s="115"/>
      <c r="F25" s="115"/>
      <c r="G25" s="115"/>
    </row>
    <row r="26" spans="1:8" s="11" customFormat="1" ht="5.25" customHeight="1" x14ac:dyDescent="0.2">
      <c r="A26" s="9"/>
      <c r="B26" s="10"/>
    </row>
    <row r="27" spans="1:8" s="11" customFormat="1" ht="12.75" customHeight="1" x14ac:dyDescent="0.2">
      <c r="A27" s="9"/>
      <c r="B27" s="10" t="s">
        <v>6</v>
      </c>
    </row>
    <row r="33" spans="2:2" x14ac:dyDescent="0.2">
      <c r="B33" s="15"/>
    </row>
  </sheetData>
  <mergeCells count="11">
    <mergeCell ref="B2:H2"/>
    <mergeCell ref="B15:G15"/>
    <mergeCell ref="B25:G25"/>
    <mergeCell ref="B4:B6"/>
    <mergeCell ref="C4:H4"/>
    <mergeCell ref="F5:H5"/>
    <mergeCell ref="C5:E5"/>
    <mergeCell ref="B21:H21"/>
    <mergeCell ref="B22:H22"/>
    <mergeCell ref="B24:H24"/>
    <mergeCell ref="B23:H23"/>
  </mergeCells>
  <pageMargins left="0.7" right="0.7" top="0.75" bottom="0.75" header="0.3" footer="0.3"/>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workbookViewId="0"/>
  </sheetViews>
  <sheetFormatPr baseColWidth="10" defaultRowHeight="14.25" x14ac:dyDescent="0.2"/>
  <cols>
    <col min="1" max="1" width="1.19921875" style="1" customWidth="1"/>
    <col min="2" max="2" width="11.09765625" style="2" customWidth="1"/>
    <col min="3" max="16384" width="11.19921875" style="2"/>
  </cols>
  <sheetData>
    <row r="1" spans="1:11" ht="9.9499999999999993" customHeight="1" x14ac:dyDescent="0.2"/>
    <row r="2" spans="1:11" ht="37.5" customHeight="1" x14ac:dyDescent="0.2">
      <c r="A2" s="3">
        <v>15</v>
      </c>
      <c r="B2" s="113" t="s">
        <v>76</v>
      </c>
      <c r="C2" s="113"/>
      <c r="D2" s="113"/>
      <c r="E2" s="113"/>
      <c r="F2" s="113"/>
      <c r="G2" s="113"/>
      <c r="H2" s="113"/>
      <c r="K2" s="76"/>
    </row>
    <row r="3" spans="1:11" ht="15.75" customHeight="1" x14ac:dyDescent="0.2">
      <c r="B3" s="4"/>
      <c r="C3" s="4"/>
      <c r="D3" s="4"/>
      <c r="E3" s="4"/>
      <c r="F3" s="4"/>
      <c r="G3" s="4"/>
      <c r="H3" s="4"/>
      <c r="K3" s="76"/>
    </row>
    <row r="4" spans="1:11" ht="38.25" x14ac:dyDescent="0.2">
      <c r="B4" s="23" t="s">
        <v>69</v>
      </c>
      <c r="C4" s="19" t="s">
        <v>12</v>
      </c>
      <c r="D4" s="19" t="s">
        <v>70</v>
      </c>
      <c r="E4" s="19" t="s">
        <v>13</v>
      </c>
    </row>
    <row r="5" spans="1:11" ht="15" customHeight="1" x14ac:dyDescent="0.2">
      <c r="B5" s="24" t="s">
        <v>45</v>
      </c>
      <c r="C5" s="16">
        <v>26046</v>
      </c>
      <c r="D5" s="26">
        <v>37047</v>
      </c>
      <c r="E5" s="21">
        <v>703.05287877560943</v>
      </c>
    </row>
    <row r="6" spans="1:11" ht="15" customHeight="1" x14ac:dyDescent="0.2">
      <c r="B6" s="24" t="s">
        <v>32</v>
      </c>
      <c r="C6" s="16">
        <v>125001</v>
      </c>
      <c r="D6" s="26">
        <v>196036</v>
      </c>
      <c r="E6" s="21">
        <v>637.6430859638026</v>
      </c>
    </row>
    <row r="7" spans="1:11" ht="15" customHeight="1" x14ac:dyDescent="0.2">
      <c r="B7" s="24" t="s">
        <v>3</v>
      </c>
      <c r="C7" s="16">
        <v>523987</v>
      </c>
      <c r="D7" s="26">
        <v>822968</v>
      </c>
      <c r="E7" s="21">
        <v>636.70397876952688</v>
      </c>
    </row>
    <row r="8" spans="1:11" ht="15" customHeight="1" x14ac:dyDescent="0.2">
      <c r="B8" s="24" t="s">
        <v>37</v>
      </c>
      <c r="C8" s="16">
        <v>27331</v>
      </c>
      <c r="D8" s="26">
        <v>43894</v>
      </c>
      <c r="E8" s="21">
        <v>622.65913336674714</v>
      </c>
    </row>
    <row r="9" spans="1:11" ht="15" customHeight="1" x14ac:dyDescent="0.2">
      <c r="B9" s="24" t="s">
        <v>28</v>
      </c>
      <c r="C9" s="16">
        <v>419016</v>
      </c>
      <c r="D9" s="26">
        <v>703086</v>
      </c>
      <c r="E9" s="21">
        <v>595.96692296532717</v>
      </c>
    </row>
    <row r="10" spans="1:11" ht="15" customHeight="1" x14ac:dyDescent="0.2">
      <c r="B10" s="24" t="s">
        <v>44</v>
      </c>
      <c r="C10" s="16">
        <v>209727</v>
      </c>
      <c r="D10" s="26">
        <v>352181</v>
      </c>
      <c r="E10" s="21">
        <v>595.50912740891761</v>
      </c>
    </row>
    <row r="11" spans="1:11" ht="15" customHeight="1" x14ac:dyDescent="0.2">
      <c r="B11" s="24" t="s">
        <v>40</v>
      </c>
      <c r="C11" s="16">
        <v>49494</v>
      </c>
      <c r="D11" s="26">
        <v>83995</v>
      </c>
      <c r="E11" s="21">
        <v>589.24936008095722</v>
      </c>
    </row>
    <row r="12" spans="1:11" ht="15" customHeight="1" x14ac:dyDescent="0.2">
      <c r="B12" s="24" t="s">
        <v>34</v>
      </c>
      <c r="C12" s="16">
        <v>116820</v>
      </c>
      <c r="D12" s="26">
        <v>201376</v>
      </c>
      <c r="E12" s="21">
        <v>580.10885110440165</v>
      </c>
    </row>
    <row r="13" spans="1:11" ht="15" customHeight="1" x14ac:dyDescent="0.2">
      <c r="B13" s="24" t="s">
        <v>2</v>
      </c>
      <c r="C13" s="16">
        <v>285792</v>
      </c>
      <c r="D13" s="26">
        <v>509448</v>
      </c>
      <c r="E13" s="21">
        <v>560.983652894898</v>
      </c>
    </row>
    <row r="14" spans="1:11" ht="15" customHeight="1" x14ac:dyDescent="0.2">
      <c r="B14" s="24" t="s">
        <v>35</v>
      </c>
      <c r="C14" s="16">
        <v>40855</v>
      </c>
      <c r="D14" s="26">
        <v>73798</v>
      </c>
      <c r="E14" s="21">
        <v>553.60578877476348</v>
      </c>
    </row>
    <row r="15" spans="1:11" ht="15" customHeight="1" x14ac:dyDescent="0.2">
      <c r="B15" s="24" t="s">
        <v>14</v>
      </c>
      <c r="C15" s="16">
        <v>182418</v>
      </c>
      <c r="D15" s="26">
        <v>329809</v>
      </c>
      <c r="E15" s="21">
        <v>553.10194688440879</v>
      </c>
    </row>
    <row r="16" spans="1:11" ht="15" customHeight="1" x14ac:dyDescent="0.2">
      <c r="B16" s="24" t="s">
        <v>33</v>
      </c>
      <c r="C16" s="16">
        <v>22560</v>
      </c>
      <c r="D16" s="26">
        <v>41190</v>
      </c>
      <c r="E16" s="21">
        <v>547.70575382374363</v>
      </c>
    </row>
    <row r="17" spans="1:5" ht="15" customHeight="1" x14ac:dyDescent="0.2">
      <c r="B17" s="24" t="s">
        <v>41</v>
      </c>
      <c r="C17" s="16">
        <v>151981</v>
      </c>
      <c r="D17" s="26">
        <v>280245</v>
      </c>
      <c r="E17" s="21">
        <v>542.31476029902399</v>
      </c>
    </row>
    <row r="18" spans="1:5" ht="15" customHeight="1" x14ac:dyDescent="0.2">
      <c r="B18" s="24" t="s">
        <v>4</v>
      </c>
      <c r="C18" s="16">
        <v>830811</v>
      </c>
      <c r="D18" s="26">
        <v>1564662</v>
      </c>
      <c r="E18" s="21">
        <v>530.98432760557864</v>
      </c>
    </row>
    <row r="19" spans="1:5" ht="15" customHeight="1" x14ac:dyDescent="0.2">
      <c r="B19" s="24" t="s">
        <v>38</v>
      </c>
      <c r="C19" s="16">
        <v>20359</v>
      </c>
      <c r="D19" s="26">
        <v>38435</v>
      </c>
      <c r="E19" s="21">
        <v>529.6994926499284</v>
      </c>
    </row>
    <row r="20" spans="1:5" ht="15" customHeight="1" x14ac:dyDescent="0.2">
      <c r="B20" s="24" t="s">
        <v>29</v>
      </c>
      <c r="C20" s="16">
        <v>8669</v>
      </c>
      <c r="D20" s="26">
        <v>16360</v>
      </c>
      <c r="E20" s="21">
        <v>529.88997555012224</v>
      </c>
    </row>
    <row r="21" spans="1:5" ht="15" customHeight="1" x14ac:dyDescent="0.2">
      <c r="B21" s="25" t="s">
        <v>8</v>
      </c>
      <c r="C21" s="28">
        <v>182749</v>
      </c>
      <c r="D21" s="81">
        <v>353209</v>
      </c>
      <c r="E21" s="27">
        <v>517.39621583821486</v>
      </c>
    </row>
    <row r="22" spans="1:5" ht="15" customHeight="1" x14ac:dyDescent="0.2">
      <c r="B22" s="24" t="s">
        <v>31</v>
      </c>
      <c r="C22" s="16">
        <v>147506</v>
      </c>
      <c r="D22" s="26">
        <v>292817</v>
      </c>
      <c r="E22" s="21">
        <v>503.74807473609798</v>
      </c>
    </row>
    <row r="23" spans="1:5" ht="15" customHeight="1" x14ac:dyDescent="0.2">
      <c r="B23" s="24" t="s">
        <v>46</v>
      </c>
      <c r="C23" s="16">
        <v>65307</v>
      </c>
      <c r="D23" s="26">
        <v>129787</v>
      </c>
      <c r="E23" s="21">
        <v>503.18598935178403</v>
      </c>
    </row>
    <row r="24" spans="1:5" ht="15" customHeight="1" x14ac:dyDescent="0.2">
      <c r="B24" s="24" t="s">
        <v>36</v>
      </c>
      <c r="C24" s="16">
        <v>87589</v>
      </c>
      <c r="D24" s="26">
        <v>176166</v>
      </c>
      <c r="E24" s="21">
        <v>497.19582666348782</v>
      </c>
    </row>
    <row r="25" spans="1:5" ht="15" customHeight="1" x14ac:dyDescent="0.2">
      <c r="B25" s="24" t="s">
        <v>9</v>
      </c>
      <c r="C25" s="16">
        <v>203116</v>
      </c>
      <c r="D25" s="26">
        <v>420326</v>
      </c>
      <c r="E25" s="21">
        <v>483.23444183800189</v>
      </c>
    </row>
    <row r="26" spans="1:5" ht="15" customHeight="1" x14ac:dyDescent="0.2">
      <c r="B26" s="24" t="s">
        <v>1</v>
      </c>
      <c r="C26" s="16">
        <v>504794</v>
      </c>
      <c r="D26" s="26">
        <v>1047473</v>
      </c>
      <c r="E26" s="21">
        <v>481.91600165350326</v>
      </c>
    </row>
    <row r="27" spans="1:5" ht="15" customHeight="1" x14ac:dyDescent="0.2">
      <c r="B27" s="24" t="s">
        <v>42</v>
      </c>
      <c r="C27" s="16">
        <v>76279</v>
      </c>
      <c r="D27" s="26">
        <v>163689</v>
      </c>
      <c r="E27" s="21">
        <v>465.99954792319579</v>
      </c>
    </row>
    <row r="28" spans="1:5" ht="15" customHeight="1" x14ac:dyDescent="0.2">
      <c r="B28" s="24" t="s">
        <v>30</v>
      </c>
      <c r="C28" s="16">
        <v>24202</v>
      </c>
      <c r="D28" s="26">
        <v>55585</v>
      </c>
      <c r="E28" s="21">
        <v>435.40523522533061</v>
      </c>
    </row>
    <row r="29" spans="1:5" ht="15" customHeight="1" x14ac:dyDescent="0.2">
      <c r="B29" s="24" t="s">
        <v>43</v>
      </c>
      <c r="C29" s="16">
        <v>121176</v>
      </c>
      <c r="D29" s="82">
        <v>285964</v>
      </c>
      <c r="E29" s="21">
        <v>423.74564630512936</v>
      </c>
    </row>
    <row r="30" spans="1:5" ht="15" customHeight="1" x14ac:dyDescent="0.2">
      <c r="B30" s="24" t="s">
        <v>39</v>
      </c>
      <c r="C30" s="16">
        <v>218235</v>
      </c>
      <c r="D30" s="26">
        <v>519245</v>
      </c>
      <c r="E30" s="21">
        <v>420.29292530501016</v>
      </c>
    </row>
    <row r="31" spans="1:5" ht="15" customHeight="1" x14ac:dyDescent="0.2">
      <c r="B31" s="85" t="s">
        <v>7</v>
      </c>
      <c r="C31" s="86">
        <v>4642682</v>
      </c>
      <c r="D31" s="86">
        <v>8738791</v>
      </c>
      <c r="E31" s="87">
        <v>531.2728042128482</v>
      </c>
    </row>
    <row r="32" spans="1:5" s="11" customFormat="1" ht="11.25" x14ac:dyDescent="0.2">
      <c r="A32" s="9"/>
      <c r="B32" s="10"/>
    </row>
    <row r="33" spans="1:8" ht="12.75" customHeight="1" x14ac:dyDescent="0.2">
      <c r="B33" s="114" t="s">
        <v>60</v>
      </c>
      <c r="C33" s="114"/>
      <c r="D33" s="114"/>
      <c r="E33" s="114"/>
      <c r="F33" s="114"/>
      <c r="G33" s="114"/>
    </row>
    <row r="34" spans="1:8" s="11" customFormat="1" ht="5.25" customHeight="1" x14ac:dyDescent="0.2">
      <c r="A34" s="9"/>
      <c r="B34" s="10"/>
    </row>
    <row r="35" spans="1:8" s="11" customFormat="1" ht="12.75" customHeight="1" x14ac:dyDescent="0.2">
      <c r="A35" s="9"/>
      <c r="B35" s="84" t="s">
        <v>96</v>
      </c>
    </row>
    <row r="36" spans="1:8" s="11" customFormat="1" ht="5.25" customHeight="1" x14ac:dyDescent="0.2">
      <c r="A36" s="9"/>
      <c r="B36" s="10"/>
    </row>
    <row r="37" spans="1:8" ht="12.75" customHeight="1" x14ac:dyDescent="0.2">
      <c r="B37" s="12" t="s">
        <v>5</v>
      </c>
      <c r="C37" s="13"/>
      <c r="D37" s="14"/>
      <c r="E37" s="14"/>
    </row>
    <row r="38" spans="1:8" s="11" customFormat="1" ht="6" customHeight="1" x14ac:dyDescent="0.2">
      <c r="A38" s="9"/>
      <c r="B38" s="10"/>
    </row>
    <row r="39" spans="1:8" ht="70.5" customHeight="1" x14ac:dyDescent="0.2">
      <c r="B39" s="122" t="s">
        <v>66</v>
      </c>
      <c r="C39" s="122"/>
      <c r="D39" s="122"/>
      <c r="E39" s="122"/>
      <c r="F39" s="122"/>
      <c r="G39" s="122"/>
      <c r="H39" s="122"/>
    </row>
    <row r="40" spans="1:8" ht="69.75" customHeight="1" x14ac:dyDescent="0.2">
      <c r="B40" s="122" t="s">
        <v>11</v>
      </c>
      <c r="C40" s="122"/>
      <c r="D40" s="122"/>
      <c r="E40" s="122"/>
      <c r="F40" s="122"/>
      <c r="G40" s="122"/>
      <c r="H40" s="122"/>
    </row>
    <row r="41" spans="1:8" ht="24.75" customHeight="1" x14ac:dyDescent="0.2">
      <c r="B41" s="115" t="s">
        <v>79</v>
      </c>
      <c r="C41" s="115"/>
      <c r="D41" s="115"/>
      <c r="E41" s="115"/>
      <c r="F41" s="115"/>
      <c r="G41" s="115"/>
      <c r="H41" s="115"/>
    </row>
    <row r="42" spans="1:8" ht="36" customHeight="1" x14ac:dyDescent="0.2">
      <c r="B42" s="123" t="s">
        <v>58</v>
      </c>
      <c r="C42" s="123"/>
      <c r="D42" s="123"/>
      <c r="E42" s="123"/>
      <c r="F42" s="123"/>
      <c r="G42" s="123"/>
      <c r="H42" s="123"/>
    </row>
    <row r="43" spans="1:8" ht="12" customHeight="1" x14ac:dyDescent="0.2">
      <c r="B43" s="115" t="s">
        <v>57</v>
      </c>
      <c r="C43" s="115"/>
      <c r="D43" s="115"/>
      <c r="E43" s="115"/>
      <c r="F43" s="115"/>
      <c r="G43" s="115"/>
    </row>
    <row r="44" spans="1:8" s="11" customFormat="1" ht="5.25" customHeight="1" x14ac:dyDescent="0.2">
      <c r="A44" s="9"/>
      <c r="B44" s="10"/>
    </row>
    <row r="45" spans="1:8" s="11" customFormat="1" ht="12.75" customHeight="1" x14ac:dyDescent="0.2">
      <c r="A45" s="9"/>
      <c r="B45" s="10" t="s">
        <v>6</v>
      </c>
    </row>
  </sheetData>
  <sortState ref="B5:E31">
    <sortCondition descending="1" ref="E5"/>
  </sortState>
  <mergeCells count="7">
    <mergeCell ref="B43:G43"/>
    <mergeCell ref="B33:G33"/>
    <mergeCell ref="B39:H39"/>
    <mergeCell ref="B2:H2"/>
    <mergeCell ref="B40:H40"/>
    <mergeCell ref="B42:H42"/>
    <mergeCell ref="B41:H41"/>
  </mergeCells>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workbookViewId="0"/>
  </sheetViews>
  <sheetFormatPr baseColWidth="10" defaultRowHeight="14.25" x14ac:dyDescent="0.2"/>
  <cols>
    <col min="1" max="1" width="1.19921875" style="1" customWidth="1"/>
    <col min="2" max="2" width="27.296875" style="2" bestFit="1" customWidth="1"/>
    <col min="3" max="16384" width="11.19921875" style="2"/>
  </cols>
  <sheetData>
    <row r="1" spans="1:12" ht="9.9499999999999993" customHeight="1" x14ac:dyDescent="0.2"/>
    <row r="2" spans="1:12" ht="48" customHeight="1" x14ac:dyDescent="0.2">
      <c r="A2" s="3">
        <v>15</v>
      </c>
      <c r="B2" s="113" t="s">
        <v>77</v>
      </c>
      <c r="C2" s="113"/>
      <c r="D2" s="113"/>
      <c r="E2" s="113"/>
      <c r="F2" s="113"/>
      <c r="G2" s="4"/>
      <c r="H2" s="4"/>
      <c r="I2" s="4"/>
      <c r="J2" s="4"/>
    </row>
    <row r="3" spans="1:12" ht="15.75" customHeight="1" x14ac:dyDescent="0.2">
      <c r="B3" s="4"/>
      <c r="C3" s="4"/>
      <c r="D3" s="4"/>
      <c r="E3" s="4"/>
      <c r="F3" s="4"/>
      <c r="G3" s="4"/>
      <c r="H3" s="4"/>
      <c r="I3" s="4"/>
      <c r="J3" s="4"/>
    </row>
    <row r="4" spans="1:12" ht="29.25" customHeight="1" x14ac:dyDescent="0.2">
      <c r="B4" s="125" t="s">
        <v>48</v>
      </c>
      <c r="C4" s="127" t="s">
        <v>63</v>
      </c>
      <c r="D4" s="128"/>
      <c r="E4" s="128"/>
      <c r="F4" s="128"/>
      <c r="G4" s="128"/>
      <c r="H4" s="128"/>
      <c r="I4" s="129"/>
      <c r="K4" s="4"/>
      <c r="L4" s="4"/>
    </row>
    <row r="5" spans="1:12" x14ac:dyDescent="0.2">
      <c r="B5" s="126"/>
      <c r="C5" s="36">
        <v>2015</v>
      </c>
      <c r="D5" s="37">
        <v>2016</v>
      </c>
      <c r="E5" s="67">
        <v>2017</v>
      </c>
      <c r="F5" s="67">
        <v>2018</v>
      </c>
      <c r="G5" s="67">
        <v>2019</v>
      </c>
      <c r="H5" s="67">
        <v>2020</v>
      </c>
      <c r="I5" s="67">
        <v>2021</v>
      </c>
    </row>
    <row r="6" spans="1:12" ht="15" customHeight="1" x14ac:dyDescent="0.2">
      <c r="B6" s="20" t="s">
        <v>15</v>
      </c>
      <c r="C6" s="18">
        <v>89573921.459999993</v>
      </c>
      <c r="D6" s="29">
        <v>102392202.55</v>
      </c>
      <c r="E6" s="29">
        <v>112981945.27</v>
      </c>
      <c r="F6" s="29">
        <v>118806705.89</v>
      </c>
      <c r="G6" s="29">
        <v>127906357.41</v>
      </c>
      <c r="H6" s="29">
        <v>144921820.03</v>
      </c>
      <c r="I6" s="29">
        <v>160968011.71000001</v>
      </c>
    </row>
    <row r="7" spans="1:12" ht="15" customHeight="1" x14ac:dyDescent="0.2">
      <c r="B7" s="20" t="s">
        <v>16</v>
      </c>
      <c r="C7" s="18">
        <v>30575435.039999999</v>
      </c>
      <c r="D7" s="29">
        <v>48199942.039999999</v>
      </c>
      <c r="E7" s="29">
        <v>52222509.799999997</v>
      </c>
      <c r="F7" s="29">
        <v>51196984.549999997</v>
      </c>
      <c r="G7" s="29">
        <v>54924369.990000002</v>
      </c>
      <c r="H7" s="29">
        <v>44807759.710000001</v>
      </c>
      <c r="I7" s="29">
        <v>56343662.909999996</v>
      </c>
    </row>
    <row r="8" spans="1:12" ht="15" customHeight="1" x14ac:dyDescent="0.2">
      <c r="B8" s="20" t="s">
        <v>17</v>
      </c>
      <c r="C8" s="18">
        <v>27248011.350000001</v>
      </c>
      <c r="D8" s="29">
        <v>35171892.859999999</v>
      </c>
      <c r="E8" s="29">
        <v>36191084.880000003</v>
      </c>
      <c r="F8" s="29">
        <v>35402554.969999999</v>
      </c>
      <c r="G8" s="29">
        <v>36322945.759999998</v>
      </c>
      <c r="H8" s="29">
        <v>35770608.659999996</v>
      </c>
      <c r="I8" s="29">
        <v>41406554.340000004</v>
      </c>
    </row>
    <row r="9" spans="1:12" ht="15" customHeight="1" x14ac:dyDescent="0.2">
      <c r="B9" s="20" t="s">
        <v>20</v>
      </c>
      <c r="C9" s="18">
        <v>9251216.9399999995</v>
      </c>
      <c r="D9" s="29">
        <v>12248668.710000001</v>
      </c>
      <c r="E9" s="29">
        <v>13228138.550000001</v>
      </c>
      <c r="F9" s="29">
        <v>13008074.199999999</v>
      </c>
      <c r="G9" s="29">
        <v>13349595.859999999</v>
      </c>
      <c r="H9" s="29">
        <v>11848816.1</v>
      </c>
      <c r="I9" s="29">
        <v>14474089.09</v>
      </c>
    </row>
    <row r="10" spans="1:12" ht="15" customHeight="1" x14ac:dyDescent="0.2">
      <c r="B10" s="20" t="s">
        <v>47</v>
      </c>
      <c r="C10" s="18">
        <v>11790105.41</v>
      </c>
      <c r="D10" s="29">
        <v>13802595.25</v>
      </c>
      <c r="E10" s="29">
        <v>14175272.359999999</v>
      </c>
      <c r="F10" s="29">
        <v>11752379.59</v>
      </c>
      <c r="G10" s="29">
        <v>12548827.33</v>
      </c>
      <c r="H10" s="29">
        <v>11974449.09</v>
      </c>
      <c r="I10" s="29">
        <v>13885899.83</v>
      </c>
    </row>
    <row r="11" spans="1:12" ht="15" customHeight="1" x14ac:dyDescent="0.2">
      <c r="B11" s="20" t="s">
        <v>21</v>
      </c>
      <c r="C11" s="18">
        <v>9626386.5</v>
      </c>
      <c r="D11" s="29">
        <v>11638585.140000001</v>
      </c>
      <c r="E11" s="29">
        <v>11751834.74</v>
      </c>
      <c r="F11" s="29">
        <v>11743892.26</v>
      </c>
      <c r="G11" s="29">
        <v>12206106.17</v>
      </c>
      <c r="H11" s="29">
        <v>10717742.08</v>
      </c>
      <c r="I11" s="29">
        <v>13551831.65</v>
      </c>
    </row>
    <row r="12" spans="1:12" ht="15" customHeight="1" x14ac:dyDescent="0.2">
      <c r="B12" s="20" t="s">
        <v>19</v>
      </c>
      <c r="C12" s="18">
        <v>7188711.5700000003</v>
      </c>
      <c r="D12" s="29">
        <v>8879545.9399999995</v>
      </c>
      <c r="E12" s="29">
        <v>9851600.4600000009</v>
      </c>
      <c r="F12" s="29">
        <v>9345516.5399999991</v>
      </c>
      <c r="G12" s="29">
        <v>9895353.0199999996</v>
      </c>
      <c r="H12" s="29">
        <v>9224292.6899999995</v>
      </c>
      <c r="I12" s="29">
        <v>9594153.5800000001</v>
      </c>
    </row>
    <row r="13" spans="1:12" ht="15" customHeight="1" x14ac:dyDescent="0.2">
      <c r="B13" s="20" t="s">
        <v>18</v>
      </c>
      <c r="C13" s="18">
        <v>31267837.260000002</v>
      </c>
      <c r="D13" s="29">
        <v>14659136.49</v>
      </c>
      <c r="E13" s="29">
        <v>13789473.609999999</v>
      </c>
      <c r="F13" s="29">
        <v>6168409.25</v>
      </c>
      <c r="G13" s="29">
        <v>5857532.5999999996</v>
      </c>
      <c r="H13" s="29">
        <v>2074889.13</v>
      </c>
      <c r="I13" s="29">
        <v>995138.52</v>
      </c>
    </row>
    <row r="14" spans="1:12" ht="15" customHeight="1" x14ac:dyDescent="0.2">
      <c r="B14" s="20" t="s">
        <v>10</v>
      </c>
      <c r="C14" s="18">
        <v>14216576.09</v>
      </c>
      <c r="D14" s="29">
        <v>4928026.5</v>
      </c>
      <c r="E14" s="29">
        <v>5086769.5999999996</v>
      </c>
      <c r="F14" s="29">
        <v>5479686.0999999996</v>
      </c>
      <c r="G14" s="29">
        <v>5245428.75</v>
      </c>
      <c r="H14" s="29">
        <v>5082953.1500000004</v>
      </c>
      <c r="I14" s="29">
        <v>6458806</v>
      </c>
    </row>
    <row r="15" spans="1:12" ht="15" customHeight="1" x14ac:dyDescent="0.2">
      <c r="B15" s="20" t="s">
        <v>23</v>
      </c>
      <c r="C15" s="18">
        <v>2246501.5299999998</v>
      </c>
      <c r="D15" s="29">
        <v>4196730.58</v>
      </c>
      <c r="E15" s="29">
        <v>4236126.5599999996</v>
      </c>
      <c r="F15" s="29">
        <v>4012147.85</v>
      </c>
      <c r="G15" s="29">
        <v>4078551.2</v>
      </c>
      <c r="H15" s="29">
        <v>3127027.18</v>
      </c>
      <c r="I15" s="29">
        <v>4100798.87</v>
      </c>
    </row>
    <row r="16" spans="1:12" ht="15" customHeight="1" x14ac:dyDescent="0.2">
      <c r="B16" s="20" t="s">
        <v>22</v>
      </c>
      <c r="C16" s="18">
        <v>3088239.7</v>
      </c>
      <c r="D16" s="29">
        <v>3432251.75</v>
      </c>
      <c r="E16" s="29">
        <v>3927732.11</v>
      </c>
      <c r="F16" s="29">
        <v>3059195.94</v>
      </c>
      <c r="G16" s="29">
        <v>3378500.3</v>
      </c>
      <c r="H16" s="29">
        <v>3325286.95</v>
      </c>
      <c r="I16" s="29">
        <v>9480962.5</v>
      </c>
    </row>
    <row r="17" spans="1:13" ht="15" customHeight="1" x14ac:dyDescent="0.2">
      <c r="B17" s="20" t="s">
        <v>25</v>
      </c>
      <c r="C17" s="18">
        <v>661467.94999999995</v>
      </c>
      <c r="D17" s="29">
        <v>661824.86</v>
      </c>
      <c r="E17" s="29">
        <v>656243.05000000005</v>
      </c>
      <c r="F17" s="29">
        <v>624890.80000000005</v>
      </c>
      <c r="G17" s="29">
        <v>685063.25</v>
      </c>
      <c r="H17" s="29">
        <v>696934.45</v>
      </c>
      <c r="I17" s="29">
        <v>705030.9</v>
      </c>
    </row>
    <row r="18" spans="1:13" ht="15" customHeight="1" x14ac:dyDescent="0.2">
      <c r="B18" s="20" t="s">
        <v>26</v>
      </c>
      <c r="C18" s="18">
        <v>313266.55</v>
      </c>
      <c r="D18" s="29">
        <v>273666.65000000002</v>
      </c>
      <c r="E18" s="29">
        <v>325361.3</v>
      </c>
      <c r="F18" s="29">
        <v>188899.7</v>
      </c>
      <c r="G18" s="29">
        <v>440311.7</v>
      </c>
      <c r="H18" s="29">
        <v>466711.95</v>
      </c>
      <c r="I18" s="29">
        <v>656853.1</v>
      </c>
    </row>
    <row r="19" spans="1:13" ht="15" customHeight="1" x14ac:dyDescent="0.2">
      <c r="B19" s="69" t="s">
        <v>24</v>
      </c>
      <c r="C19" s="70">
        <v>508198.46</v>
      </c>
      <c r="D19" s="71">
        <v>1342267.93</v>
      </c>
      <c r="E19" s="71">
        <v>775077.01</v>
      </c>
      <c r="F19" s="71">
        <v>248624.8</v>
      </c>
      <c r="G19" s="71">
        <v>242426</v>
      </c>
      <c r="H19" s="71">
        <v>1106.25</v>
      </c>
      <c r="I19" s="71">
        <v>328.05</v>
      </c>
    </row>
    <row r="20" spans="1:13" ht="15" customHeight="1" x14ac:dyDescent="0.2">
      <c r="B20" s="40" t="s">
        <v>59</v>
      </c>
      <c r="C20" s="38">
        <v>237555875.81</v>
      </c>
      <c r="D20" s="39">
        <v>261827275.09999999</v>
      </c>
      <c r="E20" s="39">
        <v>279198606.39999998</v>
      </c>
      <c r="F20" s="39">
        <v>271037920.58999997</v>
      </c>
      <c r="G20" s="39">
        <v>287081227.55000001</v>
      </c>
      <c r="H20" s="39">
        <v>284066031.83999997</v>
      </c>
      <c r="I20" s="39">
        <v>332622120.81999999</v>
      </c>
    </row>
    <row r="21" spans="1:13" s="11" customFormat="1" x14ac:dyDescent="0.2">
      <c r="A21" s="9"/>
      <c r="B21" s="10"/>
      <c r="I21" s="2"/>
      <c r="J21" s="2"/>
      <c r="K21" s="2"/>
      <c r="L21" s="2"/>
      <c r="M21" s="2"/>
    </row>
    <row r="22" spans="1:13" ht="12.75" customHeight="1" x14ac:dyDescent="0.2">
      <c r="B22" s="34" t="s">
        <v>61</v>
      </c>
      <c r="C22" s="34"/>
      <c r="D22" s="34"/>
      <c r="E22" s="34"/>
      <c r="F22" s="34"/>
      <c r="G22" s="34"/>
    </row>
    <row r="23" spans="1:13" s="11" customFormat="1" ht="5.25" customHeight="1" x14ac:dyDescent="0.2">
      <c r="A23" s="9"/>
      <c r="B23" s="10"/>
      <c r="C23" s="10"/>
      <c r="I23" s="2"/>
      <c r="J23" s="2"/>
      <c r="K23" s="2"/>
      <c r="L23" s="2"/>
      <c r="M23" s="2"/>
    </row>
    <row r="24" spans="1:13" s="11" customFormat="1" ht="12.75" customHeight="1" x14ac:dyDescent="0.2">
      <c r="A24" s="9"/>
      <c r="B24" s="84" t="s">
        <v>96</v>
      </c>
      <c r="C24" s="10"/>
      <c r="I24" s="2"/>
      <c r="J24" s="2"/>
      <c r="K24" s="2"/>
      <c r="L24" s="2"/>
      <c r="M24" s="2"/>
    </row>
    <row r="25" spans="1:13" s="11" customFormat="1" ht="5.25" customHeight="1" x14ac:dyDescent="0.2">
      <c r="A25" s="9"/>
      <c r="B25" s="10"/>
    </row>
    <row r="26" spans="1:13" ht="12.75" customHeight="1" x14ac:dyDescent="0.2">
      <c r="B26" s="12" t="s">
        <v>5</v>
      </c>
      <c r="C26" s="13"/>
      <c r="D26" s="14"/>
    </row>
    <row r="27" spans="1:13" s="11" customFormat="1" ht="5.25" customHeight="1" x14ac:dyDescent="0.2">
      <c r="A27" s="9"/>
      <c r="B27" s="10"/>
    </row>
    <row r="28" spans="1:13" ht="79.5" customHeight="1" x14ac:dyDescent="0.2">
      <c r="B28" s="122" t="s">
        <v>72</v>
      </c>
      <c r="C28" s="122"/>
      <c r="D28" s="122"/>
      <c r="E28" s="122"/>
      <c r="F28" s="122"/>
      <c r="G28" s="68"/>
      <c r="H28" s="68"/>
    </row>
    <row r="29" spans="1:13" ht="67.5" customHeight="1" x14ac:dyDescent="0.2">
      <c r="B29" s="122" t="s">
        <v>11</v>
      </c>
      <c r="C29" s="122"/>
      <c r="D29" s="122"/>
      <c r="E29" s="122"/>
      <c r="F29" s="122"/>
      <c r="G29" s="68"/>
      <c r="H29" s="68"/>
    </row>
    <row r="30" spans="1:13" ht="201" customHeight="1" x14ac:dyDescent="0.2">
      <c r="B30" s="124" t="s">
        <v>91</v>
      </c>
      <c r="C30" s="124"/>
      <c r="D30" s="124"/>
    </row>
    <row r="31" spans="1:13" ht="112.5" customHeight="1" x14ac:dyDescent="0.2">
      <c r="B31" s="114" t="s">
        <v>71</v>
      </c>
      <c r="C31" s="114"/>
      <c r="D31" s="114"/>
      <c r="E31" s="114"/>
      <c r="F31" s="114"/>
      <c r="G31" s="34"/>
      <c r="H31" s="34"/>
    </row>
    <row r="32" spans="1:13" ht="15" customHeight="1" x14ac:dyDescent="0.2">
      <c r="B32" s="115" t="s">
        <v>67</v>
      </c>
      <c r="C32" s="115"/>
      <c r="D32" s="115"/>
      <c r="E32" s="115"/>
      <c r="F32" s="115"/>
      <c r="G32" s="33"/>
      <c r="I32" s="76"/>
      <c r="J32" s="76"/>
      <c r="K32" s="76"/>
      <c r="L32" s="76"/>
      <c r="M32" s="76"/>
    </row>
    <row r="33" spans="1:2" s="11" customFormat="1" ht="5.25" customHeight="1" x14ac:dyDescent="0.2">
      <c r="A33" s="9"/>
      <c r="B33" s="10"/>
    </row>
    <row r="34" spans="1:2" s="11" customFormat="1" ht="12.75" customHeight="1" x14ac:dyDescent="0.2">
      <c r="A34" s="9"/>
      <c r="B34" s="10" t="s">
        <v>6</v>
      </c>
    </row>
    <row r="53" spans="5:5" x14ac:dyDescent="0.2">
      <c r="E53" s="5"/>
    </row>
    <row r="54" spans="5:5" x14ac:dyDescent="0.2">
      <c r="E54" s="75"/>
    </row>
    <row r="55" spans="5:5" x14ac:dyDescent="0.2">
      <c r="E55" s="5"/>
    </row>
    <row r="56" spans="5:5" x14ac:dyDescent="0.2">
      <c r="E56" s="75"/>
    </row>
  </sheetData>
  <sortState ref="B6:G19">
    <sortCondition descending="1" ref="G6"/>
  </sortState>
  <mergeCells count="8">
    <mergeCell ref="B2:F2"/>
    <mergeCell ref="B32:F32"/>
    <mergeCell ref="B28:F28"/>
    <mergeCell ref="B29:F29"/>
    <mergeCell ref="B30:D30"/>
    <mergeCell ref="B4:B5"/>
    <mergeCell ref="B31:F31"/>
    <mergeCell ref="C4:I4"/>
  </mergeCells>
  <pageMargins left="0.7" right="0.7" top="0.75" bottom="0.75" header="0.3" footer="0.3"/>
  <pageSetup paperSize="9" scale="4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baseColWidth="10" defaultRowHeight="14.25" x14ac:dyDescent="0.2"/>
  <cols>
    <col min="1" max="1" width="1.19921875" style="1" customWidth="1"/>
    <col min="2" max="2" width="27.296875" style="2" bestFit="1" customWidth="1"/>
    <col min="3" max="16384" width="11.19921875" style="2"/>
  </cols>
  <sheetData>
    <row r="1" spans="1:12" ht="9.9499999999999993" customHeight="1" x14ac:dyDescent="0.2"/>
    <row r="2" spans="1:12" ht="48" customHeight="1" x14ac:dyDescent="0.2">
      <c r="A2" s="3">
        <v>15</v>
      </c>
      <c r="B2" s="131" t="s">
        <v>92</v>
      </c>
      <c r="C2" s="131"/>
      <c r="D2" s="131"/>
      <c r="E2" s="131"/>
      <c r="F2" s="131"/>
      <c r="G2" s="4"/>
      <c r="H2" s="4"/>
      <c r="I2" s="4"/>
      <c r="J2" s="4"/>
    </row>
    <row r="3" spans="1:12" ht="15.75" customHeight="1" x14ac:dyDescent="0.2">
      <c r="B3" s="4"/>
      <c r="C3" s="4"/>
      <c r="D3" s="4"/>
      <c r="E3" s="4"/>
      <c r="F3" s="4"/>
      <c r="G3" s="4"/>
      <c r="H3" s="4"/>
      <c r="I3" s="4"/>
      <c r="J3" s="4"/>
    </row>
    <row r="4" spans="1:12" ht="29.25" customHeight="1" x14ac:dyDescent="0.2">
      <c r="B4" s="125" t="s">
        <v>48</v>
      </c>
      <c r="C4" s="127" t="s">
        <v>63</v>
      </c>
      <c r="D4" s="128"/>
      <c r="E4" s="128"/>
      <c r="F4" s="128"/>
      <c r="G4" s="128"/>
      <c r="H4" s="128"/>
      <c r="I4" s="129"/>
      <c r="K4" s="4"/>
      <c r="L4" s="4"/>
    </row>
    <row r="5" spans="1:12" x14ac:dyDescent="0.2">
      <c r="B5" s="126"/>
      <c r="C5" s="36">
        <v>2015</v>
      </c>
      <c r="D5" s="67">
        <v>2016</v>
      </c>
      <c r="E5" s="67">
        <v>2017</v>
      </c>
      <c r="F5" s="67">
        <v>2018</v>
      </c>
      <c r="G5" s="67">
        <v>2019</v>
      </c>
      <c r="H5" s="67">
        <v>2020</v>
      </c>
      <c r="I5" s="67">
        <v>2021</v>
      </c>
    </row>
    <row r="6" spans="1:12" ht="15" customHeight="1" x14ac:dyDescent="0.2">
      <c r="B6" s="20" t="s">
        <v>15</v>
      </c>
      <c r="C6" s="98">
        <v>80342165.075000003</v>
      </c>
      <c r="D6" s="91">
        <v>90132458.510000005</v>
      </c>
      <c r="E6" s="91">
        <v>100600953.33</v>
      </c>
      <c r="F6" s="91">
        <v>104284275.65000001</v>
      </c>
      <c r="G6" s="91">
        <v>115544289.83</v>
      </c>
      <c r="H6" s="91">
        <v>130525257.68000001</v>
      </c>
      <c r="I6" s="91">
        <v>144581559.61000001</v>
      </c>
    </row>
    <row r="7" spans="1:12" ht="15" customHeight="1" x14ac:dyDescent="0.2">
      <c r="B7" s="20" t="s">
        <v>16</v>
      </c>
      <c r="C7" s="98">
        <v>29218557.1888</v>
      </c>
      <c r="D7" s="91">
        <v>38272527.32</v>
      </c>
      <c r="E7" s="91">
        <v>40988751.266000003</v>
      </c>
      <c r="F7" s="91">
        <v>39194707.687679999</v>
      </c>
      <c r="G7" s="91">
        <v>43633528.884999998</v>
      </c>
      <c r="H7" s="91">
        <v>39616011.780000001</v>
      </c>
      <c r="I7" s="91">
        <v>46721701.200000003</v>
      </c>
    </row>
    <row r="8" spans="1:12" ht="15" customHeight="1" x14ac:dyDescent="0.2">
      <c r="B8" s="20" t="s">
        <v>17</v>
      </c>
      <c r="C8" s="98">
        <v>28977401.899</v>
      </c>
      <c r="D8" s="91">
        <v>32855205.315000001</v>
      </c>
      <c r="E8" s="91">
        <v>34148573.479999997</v>
      </c>
      <c r="F8" s="91">
        <v>32688212.530999999</v>
      </c>
      <c r="G8" s="91">
        <v>35426909.465000004</v>
      </c>
      <c r="H8" s="91">
        <v>34527940.810000002</v>
      </c>
      <c r="I8" s="91">
        <v>40310498.409999996</v>
      </c>
    </row>
    <row r="9" spans="1:12" ht="15" customHeight="1" x14ac:dyDescent="0.2">
      <c r="B9" s="20" t="s">
        <v>20</v>
      </c>
      <c r="C9" s="98">
        <v>9178264.5179999992</v>
      </c>
      <c r="D9" s="91">
        <v>10387682.703</v>
      </c>
      <c r="E9" s="91">
        <v>11175738.242000001</v>
      </c>
      <c r="F9" s="91">
        <v>10756323.699999999</v>
      </c>
      <c r="G9" s="91">
        <v>11546413.18</v>
      </c>
      <c r="H9" s="91">
        <v>10839089.42</v>
      </c>
      <c r="I9" s="91">
        <v>13173896.84</v>
      </c>
    </row>
    <row r="10" spans="1:12" ht="15" customHeight="1" x14ac:dyDescent="0.2">
      <c r="B10" s="20" t="s">
        <v>47</v>
      </c>
      <c r="C10" s="98">
        <v>12458238.253599999</v>
      </c>
      <c r="D10" s="91">
        <v>14641799.41</v>
      </c>
      <c r="E10" s="91">
        <v>15002103.039999999</v>
      </c>
      <c r="F10" s="91">
        <v>12658603.939999999</v>
      </c>
      <c r="G10" s="91">
        <v>13507585.869999999</v>
      </c>
      <c r="H10" s="91">
        <v>12920482.16</v>
      </c>
      <c r="I10" s="91">
        <v>14859466.300000001</v>
      </c>
    </row>
    <row r="11" spans="1:12" ht="15" customHeight="1" x14ac:dyDescent="0.2">
      <c r="B11" s="20" t="s">
        <v>21</v>
      </c>
      <c r="C11" s="98">
        <v>7793175.6900000004</v>
      </c>
      <c r="D11" s="91">
        <v>9791428.0399999991</v>
      </c>
      <c r="E11" s="91">
        <v>9967731.9900000002</v>
      </c>
      <c r="F11" s="91">
        <v>10130838.01</v>
      </c>
      <c r="G11" s="91">
        <v>10440390.890000001</v>
      </c>
      <c r="H11" s="91">
        <v>9705284.4199999999</v>
      </c>
      <c r="I11" s="91">
        <v>11695211.539999999</v>
      </c>
    </row>
    <row r="12" spans="1:12" ht="15" customHeight="1" x14ac:dyDescent="0.2">
      <c r="B12" s="20" t="s">
        <v>19</v>
      </c>
      <c r="C12" s="98">
        <v>6308280.2800000003</v>
      </c>
      <c r="D12" s="91">
        <v>7504850.3899999997</v>
      </c>
      <c r="E12" s="91">
        <v>8205108.5800000001</v>
      </c>
      <c r="F12" s="91">
        <v>7734358.25</v>
      </c>
      <c r="G12" s="91">
        <v>8272397.0999999996</v>
      </c>
      <c r="H12" s="91">
        <v>7904777.5199999996</v>
      </c>
      <c r="I12" s="91">
        <v>8589885.9100000001</v>
      </c>
    </row>
    <row r="13" spans="1:12" ht="15" customHeight="1" x14ac:dyDescent="0.2">
      <c r="B13" s="20" t="s">
        <v>18</v>
      </c>
      <c r="C13" s="98">
        <v>16187184.98</v>
      </c>
      <c r="D13" s="91">
        <v>13593772.99</v>
      </c>
      <c r="E13" s="91">
        <v>12816663.58</v>
      </c>
      <c r="F13" s="91">
        <v>5076030.3899999997</v>
      </c>
      <c r="G13" s="91">
        <v>5054532.4800000004</v>
      </c>
      <c r="H13" s="91">
        <v>1596215.08</v>
      </c>
      <c r="I13" s="91">
        <v>881304.48</v>
      </c>
    </row>
    <row r="14" spans="1:12" ht="15" customHeight="1" x14ac:dyDescent="0.2">
      <c r="B14" s="20" t="s">
        <v>10</v>
      </c>
      <c r="C14" s="98">
        <v>10771021.604999999</v>
      </c>
      <c r="D14" s="91">
        <v>8222559.4959999993</v>
      </c>
      <c r="E14" s="91">
        <v>9078131.375</v>
      </c>
      <c r="F14" s="91">
        <v>11274665.703</v>
      </c>
      <c r="G14" s="91">
        <v>10796843.653000001</v>
      </c>
      <c r="H14" s="91">
        <v>11219390.49</v>
      </c>
      <c r="I14" s="91">
        <v>13496059.34</v>
      </c>
    </row>
    <row r="15" spans="1:12" ht="15" customHeight="1" x14ac:dyDescent="0.2">
      <c r="B15" s="20" t="s">
        <v>23</v>
      </c>
      <c r="C15" s="98">
        <v>3237226.59</v>
      </c>
      <c r="D15" s="91">
        <v>4002528.01</v>
      </c>
      <c r="E15" s="91">
        <v>4458917.12</v>
      </c>
      <c r="F15" s="91">
        <v>4319681.88</v>
      </c>
      <c r="G15" s="91">
        <v>4189845.26</v>
      </c>
      <c r="H15" s="91">
        <v>3593044.35</v>
      </c>
      <c r="I15" s="91">
        <v>4386516.42</v>
      </c>
    </row>
    <row r="16" spans="1:12" ht="15" customHeight="1" x14ac:dyDescent="0.2">
      <c r="B16" s="20" t="s">
        <v>22</v>
      </c>
      <c r="C16" s="98">
        <v>8426320.8760000002</v>
      </c>
      <c r="D16" s="91">
        <v>8630017.6779999994</v>
      </c>
      <c r="E16" s="91">
        <v>9258918.3220000006</v>
      </c>
      <c r="F16" s="91">
        <v>7563259.7300000004</v>
      </c>
      <c r="G16" s="91">
        <v>8734936.6600000001</v>
      </c>
      <c r="H16" s="91">
        <v>8882681.0899999999</v>
      </c>
      <c r="I16" s="91">
        <v>15278229.9</v>
      </c>
    </row>
    <row r="17" spans="1:13" ht="15" customHeight="1" x14ac:dyDescent="0.2">
      <c r="B17" s="20" t="s">
        <v>25</v>
      </c>
      <c r="C17" s="98">
        <v>1291837.4099999999</v>
      </c>
      <c r="D17" s="91">
        <v>1279418.79</v>
      </c>
      <c r="E17" s="91">
        <v>1278602.93</v>
      </c>
      <c r="F17" s="91">
        <v>1260446.71</v>
      </c>
      <c r="G17" s="91">
        <v>1601910.9</v>
      </c>
      <c r="H17" s="91">
        <v>1616122.18</v>
      </c>
      <c r="I17" s="91">
        <v>1655225.74</v>
      </c>
    </row>
    <row r="18" spans="1:13" ht="15" customHeight="1" x14ac:dyDescent="0.2">
      <c r="B18" s="20" t="s">
        <v>26</v>
      </c>
      <c r="C18" s="98">
        <v>286723.98</v>
      </c>
      <c r="D18" s="91">
        <v>297560.71000000002</v>
      </c>
      <c r="E18" s="91">
        <v>341912.51</v>
      </c>
      <c r="F18" s="91">
        <v>222258.81</v>
      </c>
      <c r="G18" s="91">
        <v>453524.42</v>
      </c>
      <c r="H18" s="91">
        <v>473712</v>
      </c>
      <c r="I18" s="91">
        <v>670533.88</v>
      </c>
    </row>
    <row r="19" spans="1:13" ht="15" customHeight="1" x14ac:dyDescent="0.2">
      <c r="B19" s="69" t="s">
        <v>24</v>
      </c>
      <c r="C19" s="99">
        <v>4451768.3899999997</v>
      </c>
      <c r="D19" s="92">
        <v>5308127.7300000004</v>
      </c>
      <c r="E19" s="92">
        <v>5118795.62</v>
      </c>
      <c r="F19" s="92">
        <v>5551006.8700000001</v>
      </c>
      <c r="G19" s="92">
        <v>5286595.42</v>
      </c>
      <c r="H19" s="92">
        <v>5111506.28</v>
      </c>
      <c r="I19" s="92">
        <v>4658153.8099999996</v>
      </c>
    </row>
    <row r="20" spans="1:13" ht="15" customHeight="1" x14ac:dyDescent="0.2">
      <c r="B20" s="40" t="s">
        <v>59</v>
      </c>
      <c r="C20" s="97">
        <f>SUM(C6:C19)</f>
        <v>218928166.73539993</v>
      </c>
      <c r="D20" s="97">
        <f t="shared" ref="D20:I20" si="0">SUM(D6:D19)</f>
        <v>244919937.09199998</v>
      </c>
      <c r="E20" s="97">
        <f t="shared" si="0"/>
        <v>262440901.38500005</v>
      </c>
      <c r="F20" s="97">
        <f t="shared" si="0"/>
        <v>252714669.86167997</v>
      </c>
      <c r="G20" s="97">
        <f t="shared" si="0"/>
        <v>274489704.01300001</v>
      </c>
      <c r="H20" s="97">
        <f t="shared" si="0"/>
        <v>278531515.25999999</v>
      </c>
      <c r="I20" s="97">
        <f t="shared" si="0"/>
        <v>320958243.38000005</v>
      </c>
    </row>
    <row r="21" spans="1:13" s="11" customFormat="1" x14ac:dyDescent="0.2">
      <c r="A21" s="9"/>
      <c r="B21" s="10"/>
      <c r="I21" s="2"/>
      <c r="J21" s="2"/>
      <c r="K21" s="2"/>
      <c r="L21" s="2"/>
      <c r="M21" s="2"/>
    </row>
    <row r="22" spans="1:13" ht="12.75" customHeight="1" x14ac:dyDescent="0.2">
      <c r="B22" s="100" t="s">
        <v>61</v>
      </c>
      <c r="C22" s="100"/>
      <c r="D22" s="100"/>
      <c r="E22" s="100"/>
      <c r="F22" s="100"/>
      <c r="G22" s="34"/>
    </row>
    <row r="23" spans="1:13" s="11" customFormat="1" ht="5.25" customHeight="1" x14ac:dyDescent="0.2">
      <c r="A23" s="9"/>
      <c r="B23" s="84"/>
      <c r="C23" s="84"/>
      <c r="D23" s="101"/>
      <c r="E23" s="101"/>
      <c r="F23" s="101"/>
      <c r="I23" s="2"/>
      <c r="J23" s="2"/>
      <c r="K23" s="2"/>
      <c r="L23" s="2"/>
      <c r="M23" s="2"/>
    </row>
    <row r="24" spans="1:13" s="11" customFormat="1" ht="12.75" customHeight="1" x14ac:dyDescent="0.2">
      <c r="A24" s="9"/>
      <c r="B24" s="84" t="s">
        <v>96</v>
      </c>
      <c r="C24" s="84"/>
      <c r="D24" s="101"/>
      <c r="E24" s="101"/>
      <c r="F24" s="101"/>
      <c r="I24" s="2"/>
      <c r="J24" s="2"/>
      <c r="K24" s="2"/>
      <c r="L24" s="2"/>
      <c r="M24" s="2"/>
    </row>
    <row r="25" spans="1:13" s="11" customFormat="1" ht="5.25" customHeight="1" x14ac:dyDescent="0.2">
      <c r="A25" s="9"/>
      <c r="B25" s="84"/>
      <c r="C25" s="101"/>
      <c r="D25" s="101"/>
      <c r="E25" s="101"/>
      <c r="F25" s="101"/>
    </row>
    <row r="26" spans="1:13" ht="12.75" customHeight="1" x14ac:dyDescent="0.2">
      <c r="B26" s="102" t="s">
        <v>5</v>
      </c>
      <c r="C26" s="103"/>
      <c r="D26" s="104"/>
      <c r="E26" s="105"/>
      <c r="F26" s="105"/>
    </row>
    <row r="27" spans="1:13" s="11" customFormat="1" ht="5.25" customHeight="1" x14ac:dyDescent="0.2">
      <c r="A27" s="9"/>
      <c r="B27" s="84"/>
      <c r="C27" s="101"/>
      <c r="D27" s="101"/>
      <c r="E27" s="101"/>
      <c r="F27" s="101"/>
    </row>
    <row r="28" spans="1:13" ht="79.5" customHeight="1" x14ac:dyDescent="0.2">
      <c r="B28" s="132" t="s">
        <v>72</v>
      </c>
      <c r="C28" s="132"/>
      <c r="D28" s="132"/>
      <c r="E28" s="132"/>
      <c r="F28" s="132"/>
      <c r="G28" s="68"/>
      <c r="H28" s="68"/>
    </row>
    <row r="29" spans="1:13" ht="67.5" customHeight="1" x14ac:dyDescent="0.2">
      <c r="B29" s="132" t="s">
        <v>11</v>
      </c>
      <c r="C29" s="132"/>
      <c r="D29" s="132"/>
      <c r="E29" s="132"/>
      <c r="F29" s="132"/>
      <c r="G29" s="68"/>
      <c r="H29" s="68"/>
    </row>
    <row r="30" spans="1:13" ht="201" customHeight="1" x14ac:dyDescent="0.2">
      <c r="B30" s="133" t="s">
        <v>91</v>
      </c>
      <c r="C30" s="133"/>
      <c r="D30" s="133"/>
      <c r="E30" s="105"/>
      <c r="F30" s="105"/>
    </row>
    <row r="31" spans="1:13" ht="32.25" customHeight="1" x14ac:dyDescent="0.2">
      <c r="B31" s="130" t="s">
        <v>93</v>
      </c>
      <c r="C31" s="130"/>
      <c r="D31" s="130"/>
      <c r="E31" s="130"/>
      <c r="F31" s="130"/>
      <c r="G31" s="34"/>
      <c r="H31" s="34"/>
    </row>
    <row r="32" spans="1:13" s="105" customFormat="1" ht="15" customHeight="1" x14ac:dyDescent="0.2">
      <c r="A32" s="107"/>
      <c r="B32" s="123" t="s">
        <v>67</v>
      </c>
      <c r="C32" s="123"/>
      <c r="D32" s="123"/>
      <c r="E32" s="123"/>
      <c r="F32" s="123"/>
      <c r="G32" s="108"/>
      <c r="I32" s="109"/>
      <c r="J32" s="109"/>
      <c r="K32" s="109"/>
      <c r="L32" s="109"/>
      <c r="M32" s="109"/>
    </row>
    <row r="33" spans="1:2" s="101" customFormat="1" ht="5.25" customHeight="1" x14ac:dyDescent="0.2">
      <c r="A33" s="106"/>
      <c r="B33" s="84"/>
    </row>
    <row r="34" spans="1:2" s="101" customFormat="1" ht="12.75" customHeight="1" x14ac:dyDescent="0.2">
      <c r="A34" s="106"/>
      <c r="B34" s="84" t="s">
        <v>6</v>
      </c>
    </row>
    <row r="53" spans="5:5" x14ac:dyDescent="0.2">
      <c r="E53" s="5"/>
    </row>
    <row r="54" spans="5:5" x14ac:dyDescent="0.2">
      <c r="E54" s="75"/>
    </row>
    <row r="55" spans="5:5" x14ac:dyDescent="0.2">
      <c r="E55" s="5"/>
    </row>
    <row r="56" spans="5:5" x14ac:dyDescent="0.2">
      <c r="E56" s="75"/>
    </row>
  </sheetData>
  <mergeCells count="8">
    <mergeCell ref="B31:F31"/>
    <mergeCell ref="B32:F32"/>
    <mergeCell ref="B2:F2"/>
    <mergeCell ref="B4:B5"/>
    <mergeCell ref="C4:I4"/>
    <mergeCell ref="B28:F28"/>
    <mergeCell ref="B29:F29"/>
    <mergeCell ref="B30:D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tabSelected="1" workbookViewId="0"/>
  </sheetViews>
  <sheetFormatPr baseColWidth="10" defaultRowHeight="14.25" x14ac:dyDescent="0.2"/>
  <cols>
    <col min="1" max="1" width="1.19921875" style="1" customWidth="1"/>
    <col min="2" max="2" width="27.296875" bestFit="1" customWidth="1"/>
  </cols>
  <sheetData>
    <row r="1" spans="1:13" x14ac:dyDescent="0.2">
      <c r="B1" s="2"/>
      <c r="C1" s="2"/>
      <c r="D1" s="2"/>
      <c r="E1" s="2"/>
      <c r="F1" s="2"/>
      <c r="G1" s="2"/>
      <c r="H1" s="2"/>
      <c r="I1" s="2"/>
      <c r="J1" s="2"/>
      <c r="K1" s="2"/>
      <c r="L1" s="2"/>
      <c r="M1" s="2"/>
    </row>
    <row r="2" spans="1:13" ht="41.25" customHeight="1" x14ac:dyDescent="0.2">
      <c r="A2" s="3"/>
      <c r="B2" s="113" t="s">
        <v>89</v>
      </c>
      <c r="C2" s="113"/>
      <c r="D2" s="113"/>
      <c r="E2" s="113"/>
      <c r="F2" s="113"/>
      <c r="G2" s="4"/>
      <c r="H2" s="4"/>
      <c r="I2" s="4"/>
      <c r="J2" s="4"/>
      <c r="K2" s="2"/>
      <c r="L2" s="2"/>
      <c r="M2" s="2"/>
    </row>
    <row r="3" spans="1:13" ht="15" x14ac:dyDescent="0.2">
      <c r="B3" s="4"/>
      <c r="C3" s="4"/>
      <c r="D3" s="4"/>
      <c r="E3" s="4"/>
      <c r="F3" s="4"/>
      <c r="G3" s="4"/>
      <c r="H3" s="4"/>
      <c r="I3" s="4"/>
      <c r="J3" s="4"/>
      <c r="K3" s="2"/>
      <c r="L3" s="2"/>
      <c r="M3" s="2"/>
    </row>
    <row r="4" spans="1:13" x14ac:dyDescent="0.2">
      <c r="B4" s="125" t="s">
        <v>48</v>
      </c>
      <c r="C4" s="127" t="s">
        <v>63</v>
      </c>
      <c r="D4" s="128"/>
      <c r="E4" s="128"/>
      <c r="F4" s="128"/>
      <c r="G4" s="128"/>
      <c r="H4" s="128"/>
      <c r="I4" s="128"/>
      <c r="J4" s="128"/>
      <c r="K4" s="129"/>
      <c r="L4" s="2"/>
      <c r="M4" s="2"/>
    </row>
    <row r="5" spans="1:13" ht="76.5" x14ac:dyDescent="0.2">
      <c r="B5" s="134"/>
      <c r="C5" s="88" t="s">
        <v>80</v>
      </c>
      <c r="D5" s="88" t="s">
        <v>81</v>
      </c>
      <c r="E5" s="88" t="s">
        <v>82</v>
      </c>
      <c r="F5" s="88" t="s">
        <v>83</v>
      </c>
      <c r="G5" s="88" t="s">
        <v>84</v>
      </c>
      <c r="H5" s="88" t="s">
        <v>85</v>
      </c>
      <c r="I5" s="88" t="s">
        <v>86</v>
      </c>
      <c r="J5" s="88" t="s">
        <v>87</v>
      </c>
      <c r="K5" s="88" t="s">
        <v>59</v>
      </c>
      <c r="L5" s="2"/>
      <c r="M5" s="2"/>
    </row>
    <row r="6" spans="1:13" x14ac:dyDescent="0.2">
      <c r="B6" s="20" t="s">
        <v>15</v>
      </c>
      <c r="C6" s="18"/>
      <c r="D6" s="29"/>
      <c r="E6" s="29">
        <v>109917687.73999999</v>
      </c>
      <c r="F6" s="29">
        <v>43907512.869999997</v>
      </c>
      <c r="G6" s="29"/>
      <c r="H6" s="29"/>
      <c r="I6" s="29"/>
      <c r="J6" s="18">
        <v>7142811.0999999996</v>
      </c>
      <c r="K6" s="94">
        <v>160968011.71000001</v>
      </c>
      <c r="L6" s="2"/>
      <c r="M6" s="2"/>
    </row>
    <row r="7" spans="1:13" x14ac:dyDescent="0.2">
      <c r="B7" s="20" t="s">
        <v>16</v>
      </c>
      <c r="C7" s="18"/>
      <c r="D7" s="29">
        <v>3065839.1</v>
      </c>
      <c r="E7" s="29">
        <v>32952236.850000001</v>
      </c>
      <c r="F7" s="29">
        <v>18248884.559999999</v>
      </c>
      <c r="G7" s="29"/>
      <c r="H7" s="29"/>
      <c r="I7" s="29"/>
      <c r="J7" s="18">
        <v>2076702.4</v>
      </c>
      <c r="K7" s="94">
        <v>56343662.909999996</v>
      </c>
      <c r="L7" s="2"/>
      <c r="M7" s="2"/>
    </row>
    <row r="8" spans="1:13" x14ac:dyDescent="0.2">
      <c r="B8" s="20" t="s">
        <v>17</v>
      </c>
      <c r="C8" s="18"/>
      <c r="D8" s="29"/>
      <c r="E8" s="29">
        <v>25938900.710000001</v>
      </c>
      <c r="F8" s="29">
        <v>11415614.279999999</v>
      </c>
      <c r="G8" s="29"/>
      <c r="H8" s="29"/>
      <c r="I8" s="29"/>
      <c r="J8" s="18">
        <v>4052039.35</v>
      </c>
      <c r="K8" s="94">
        <v>41406554.340000004</v>
      </c>
      <c r="L8" s="2"/>
      <c r="M8" s="2"/>
    </row>
    <row r="9" spans="1:13" x14ac:dyDescent="0.2">
      <c r="B9" s="20" t="s">
        <v>20</v>
      </c>
      <c r="C9" s="18"/>
      <c r="D9" s="29">
        <v>80914.45</v>
      </c>
      <c r="E9" s="29">
        <v>8604781.8000000007</v>
      </c>
      <c r="F9" s="29">
        <v>5054708.6900000004</v>
      </c>
      <c r="G9" s="29"/>
      <c r="H9" s="29"/>
      <c r="I9" s="29"/>
      <c r="J9" s="18">
        <v>733684.15</v>
      </c>
      <c r="K9" s="94">
        <v>14474089.09</v>
      </c>
      <c r="L9" s="2"/>
      <c r="M9" s="2"/>
    </row>
    <row r="10" spans="1:13" x14ac:dyDescent="0.2">
      <c r="B10" s="20" t="s">
        <v>47</v>
      </c>
      <c r="C10" s="18"/>
      <c r="D10" s="29"/>
      <c r="E10" s="29">
        <v>13885899.83</v>
      </c>
      <c r="F10" s="29"/>
      <c r="G10" s="29"/>
      <c r="H10" s="29"/>
      <c r="I10" s="29"/>
      <c r="J10" s="18"/>
      <c r="K10" s="94">
        <v>13885899.83</v>
      </c>
      <c r="L10" s="2"/>
      <c r="M10" s="2"/>
    </row>
    <row r="11" spans="1:13" x14ac:dyDescent="0.2">
      <c r="B11" s="20" t="s">
        <v>21</v>
      </c>
      <c r="C11" s="18"/>
      <c r="D11" s="29"/>
      <c r="E11" s="29">
        <v>8074292.7800000003</v>
      </c>
      <c r="F11" s="29">
        <v>5389320.2699999996</v>
      </c>
      <c r="G11" s="29"/>
      <c r="H11" s="29"/>
      <c r="I11" s="29"/>
      <c r="J11" s="18">
        <v>88218.6</v>
      </c>
      <c r="K11" s="94">
        <v>13551831.65</v>
      </c>
      <c r="L11" s="2"/>
      <c r="M11" s="2"/>
    </row>
    <row r="12" spans="1:13" x14ac:dyDescent="0.2">
      <c r="B12" s="20" t="s">
        <v>19</v>
      </c>
      <c r="C12" s="98">
        <v>60585.05</v>
      </c>
      <c r="D12" s="91"/>
      <c r="E12" s="91">
        <v>1089739.6000000001</v>
      </c>
      <c r="F12" s="91"/>
      <c r="G12" s="91">
        <v>629997.05000000005</v>
      </c>
      <c r="H12" s="91">
        <v>599987.51</v>
      </c>
      <c r="I12" s="91">
        <v>7213844.3700000001</v>
      </c>
      <c r="J12" s="98"/>
      <c r="K12" s="94">
        <v>9594153.5800000001</v>
      </c>
      <c r="L12" s="2"/>
      <c r="M12" s="2"/>
    </row>
    <row r="13" spans="1:13" x14ac:dyDescent="0.2">
      <c r="B13" s="20" t="s">
        <v>18</v>
      </c>
      <c r="C13" s="98"/>
      <c r="D13" s="91"/>
      <c r="E13" s="91"/>
      <c r="F13" s="91">
        <v>923554</v>
      </c>
      <c r="G13" s="91"/>
      <c r="H13" s="91"/>
      <c r="I13" s="91">
        <v>71584.52</v>
      </c>
      <c r="J13" s="98"/>
      <c r="K13" s="94">
        <v>995138.52</v>
      </c>
      <c r="L13" s="2"/>
      <c r="M13" s="2"/>
    </row>
    <row r="14" spans="1:13" x14ac:dyDescent="0.2">
      <c r="B14" s="20" t="s">
        <v>10</v>
      </c>
      <c r="C14" s="98"/>
      <c r="D14" s="91"/>
      <c r="E14" s="91">
        <v>5692969.3700000001</v>
      </c>
      <c r="F14" s="91">
        <v>191369.7</v>
      </c>
      <c r="G14" s="91"/>
      <c r="H14" s="91"/>
      <c r="I14" s="91">
        <v>1211.4000000000001</v>
      </c>
      <c r="J14" s="98">
        <v>573255.30000000005</v>
      </c>
      <c r="K14" s="94">
        <v>6458805.7700000005</v>
      </c>
      <c r="L14" s="2"/>
      <c r="M14" s="2"/>
    </row>
    <row r="15" spans="1:13" x14ac:dyDescent="0.2">
      <c r="B15" s="20" t="s">
        <v>23</v>
      </c>
      <c r="C15" s="98"/>
      <c r="D15" s="91"/>
      <c r="E15" s="91">
        <v>2504289.87</v>
      </c>
      <c r="F15" s="91">
        <v>1266608.5</v>
      </c>
      <c r="G15" s="91"/>
      <c r="H15" s="91"/>
      <c r="I15" s="91"/>
      <c r="J15" s="98">
        <v>329900.5</v>
      </c>
      <c r="K15" s="94">
        <v>4100798.87</v>
      </c>
      <c r="L15" s="2"/>
      <c r="M15" s="2"/>
    </row>
    <row r="16" spans="1:13" x14ac:dyDescent="0.2">
      <c r="B16" s="20" t="s">
        <v>22</v>
      </c>
      <c r="C16" s="98"/>
      <c r="D16" s="91">
        <v>1108778.6499999999</v>
      </c>
      <c r="E16" s="91">
        <v>3227219.95</v>
      </c>
      <c r="F16" s="91">
        <v>17341.7</v>
      </c>
      <c r="G16" s="91"/>
      <c r="H16" s="91"/>
      <c r="I16" s="91"/>
      <c r="J16" s="98">
        <v>5127622.2</v>
      </c>
      <c r="K16" s="94">
        <v>9480962.5</v>
      </c>
      <c r="L16" s="2"/>
      <c r="M16" s="2"/>
    </row>
    <row r="17" spans="1:19" x14ac:dyDescent="0.2">
      <c r="B17" s="20" t="s">
        <v>25</v>
      </c>
      <c r="C17" s="98"/>
      <c r="D17" s="91"/>
      <c r="E17" s="91">
        <v>705030.9</v>
      </c>
      <c r="F17" s="91"/>
      <c r="G17" s="91"/>
      <c r="H17" s="91"/>
      <c r="I17" s="91"/>
      <c r="J17" s="98"/>
      <c r="K17" s="94">
        <v>705030.9</v>
      </c>
      <c r="L17" s="5"/>
      <c r="M17" s="5"/>
      <c r="N17" s="5"/>
      <c r="O17" s="5"/>
      <c r="P17" s="5"/>
      <c r="Q17" s="5"/>
      <c r="R17" s="5"/>
      <c r="S17" s="5"/>
    </row>
    <row r="18" spans="1:19" x14ac:dyDescent="0.2">
      <c r="B18" s="20" t="s">
        <v>26</v>
      </c>
      <c r="C18" s="98"/>
      <c r="D18" s="91"/>
      <c r="E18" s="91">
        <v>656853.1</v>
      </c>
      <c r="F18" s="91"/>
      <c r="G18" s="91"/>
      <c r="H18" s="91"/>
      <c r="I18" s="91"/>
      <c r="J18" s="98"/>
      <c r="K18" s="94">
        <v>656853.1</v>
      </c>
      <c r="L18" s="2"/>
      <c r="M18" s="2"/>
    </row>
    <row r="19" spans="1:19" x14ac:dyDescent="0.2">
      <c r="B19" s="69" t="s">
        <v>24</v>
      </c>
      <c r="C19" s="99"/>
      <c r="D19" s="92"/>
      <c r="E19" s="92"/>
      <c r="F19" s="92">
        <v>328.05</v>
      </c>
      <c r="G19" s="92"/>
      <c r="H19" s="92"/>
      <c r="I19" s="92"/>
      <c r="J19" s="99"/>
      <c r="K19" s="95">
        <v>328.05</v>
      </c>
      <c r="L19" s="2"/>
      <c r="M19" s="2"/>
    </row>
    <row r="20" spans="1:19" x14ac:dyDescent="0.2">
      <c r="B20" s="40" t="s">
        <v>59</v>
      </c>
      <c r="C20" s="97">
        <v>60585.05</v>
      </c>
      <c r="D20" s="96">
        <v>4255532.2</v>
      </c>
      <c r="E20" s="96">
        <v>213249902.5</v>
      </c>
      <c r="F20" s="96">
        <v>86415242.620000005</v>
      </c>
      <c r="G20" s="96">
        <v>629997.05000000005</v>
      </c>
      <c r="H20" s="96">
        <v>599987.51</v>
      </c>
      <c r="I20" s="96">
        <v>7286640.29</v>
      </c>
      <c r="J20" s="97">
        <v>20124233.600000001</v>
      </c>
      <c r="K20" s="96">
        <v>332622120.81999999</v>
      </c>
      <c r="L20" s="2"/>
      <c r="M20" s="2"/>
    </row>
    <row r="21" spans="1:19" x14ac:dyDescent="0.2">
      <c r="A21" s="9"/>
      <c r="B21" s="10"/>
      <c r="C21" s="11"/>
      <c r="D21" s="11"/>
      <c r="E21" s="11"/>
      <c r="F21" s="11"/>
      <c r="G21" s="11"/>
      <c r="H21" s="11"/>
      <c r="I21" s="2"/>
      <c r="J21" s="2"/>
      <c r="K21" s="2"/>
      <c r="L21" s="2"/>
      <c r="M21" s="2"/>
    </row>
    <row r="22" spans="1:19" ht="22.5" x14ac:dyDescent="0.2">
      <c r="B22" s="34" t="s">
        <v>61</v>
      </c>
      <c r="C22" s="34"/>
      <c r="D22" s="34"/>
      <c r="E22" s="34"/>
      <c r="F22" s="34"/>
      <c r="G22" s="34"/>
      <c r="H22" s="2"/>
      <c r="I22" s="2"/>
      <c r="J22" s="2"/>
      <c r="K22" s="2"/>
      <c r="L22" s="2"/>
      <c r="M22" s="2"/>
    </row>
    <row r="23" spans="1:19" x14ac:dyDescent="0.2">
      <c r="A23" s="9"/>
      <c r="B23" s="10"/>
      <c r="C23" s="10"/>
      <c r="D23" s="11"/>
      <c r="E23" s="11"/>
      <c r="F23" s="11"/>
      <c r="G23" s="11"/>
      <c r="H23" s="11"/>
      <c r="I23" s="2"/>
      <c r="J23" s="2"/>
      <c r="K23" s="2"/>
      <c r="L23" s="2"/>
      <c r="M23" s="2"/>
    </row>
    <row r="24" spans="1:19" x14ac:dyDescent="0.2">
      <c r="A24" s="9"/>
      <c r="B24" s="84" t="s">
        <v>96</v>
      </c>
      <c r="C24" s="10"/>
      <c r="D24" s="11"/>
      <c r="E24" s="11"/>
      <c r="F24" s="11"/>
      <c r="G24" s="11"/>
      <c r="H24" s="11"/>
      <c r="I24" s="2"/>
      <c r="J24" s="2"/>
      <c r="K24" s="2"/>
      <c r="L24" s="2"/>
      <c r="M24" s="2"/>
    </row>
    <row r="25" spans="1:19" x14ac:dyDescent="0.2">
      <c r="A25" s="9"/>
      <c r="B25" s="10"/>
      <c r="C25" s="11"/>
      <c r="D25" s="11"/>
      <c r="E25" s="11"/>
      <c r="F25" s="11"/>
      <c r="G25" s="11"/>
      <c r="H25" s="11"/>
      <c r="I25" s="11"/>
      <c r="J25" s="11"/>
      <c r="K25" s="11"/>
      <c r="L25" s="11"/>
      <c r="M25" s="11"/>
    </row>
    <row r="26" spans="1:19" x14ac:dyDescent="0.2">
      <c r="B26" s="12" t="s">
        <v>5</v>
      </c>
      <c r="C26" s="13"/>
      <c r="D26" s="14"/>
      <c r="E26" s="2"/>
      <c r="F26" s="2"/>
      <c r="G26" s="2"/>
      <c r="H26" s="2"/>
      <c r="I26" s="2"/>
      <c r="J26" s="2"/>
      <c r="K26" s="2"/>
      <c r="L26" s="2"/>
      <c r="M26" s="2"/>
    </row>
    <row r="27" spans="1:19" ht="14.25" customHeight="1" x14ac:dyDescent="0.2">
      <c r="A27" s="9"/>
      <c r="B27" s="10"/>
      <c r="C27" s="11"/>
      <c r="D27" s="11"/>
      <c r="E27" s="11"/>
      <c r="F27" s="11"/>
      <c r="G27" s="11"/>
      <c r="H27" s="11"/>
      <c r="I27" s="11"/>
      <c r="J27" s="11"/>
      <c r="K27" s="11"/>
      <c r="L27" s="11"/>
      <c r="M27" s="11"/>
    </row>
    <row r="28" spans="1:19" ht="90" customHeight="1" x14ac:dyDescent="0.2">
      <c r="B28" s="122" t="s">
        <v>72</v>
      </c>
      <c r="C28" s="122"/>
      <c r="D28" s="122"/>
      <c r="E28" s="122"/>
      <c r="F28" s="122"/>
      <c r="G28" s="68"/>
      <c r="H28" s="68"/>
      <c r="I28" s="2"/>
      <c r="J28" s="2"/>
      <c r="K28" s="2"/>
      <c r="L28" s="2"/>
      <c r="M28" s="2"/>
    </row>
    <row r="29" spans="1:19" ht="82.5" customHeight="1" x14ac:dyDescent="0.2">
      <c r="B29" s="122" t="s">
        <v>11</v>
      </c>
      <c r="C29" s="122"/>
      <c r="D29" s="122"/>
      <c r="E29" s="122"/>
      <c r="F29" s="122"/>
      <c r="G29" s="68"/>
      <c r="H29" s="68"/>
      <c r="I29" s="2"/>
      <c r="J29" s="2"/>
      <c r="K29" s="2"/>
      <c r="L29" s="2"/>
      <c r="M29" s="2"/>
    </row>
    <row r="30" spans="1:19" ht="189" customHeight="1" x14ac:dyDescent="0.2">
      <c r="B30" s="124" t="s">
        <v>88</v>
      </c>
      <c r="C30" s="124"/>
      <c r="D30" s="124"/>
      <c r="E30" s="2"/>
      <c r="F30" s="2"/>
      <c r="G30" s="2"/>
      <c r="H30" s="2"/>
      <c r="I30" s="2"/>
      <c r="J30" s="2"/>
      <c r="K30" s="2"/>
      <c r="L30" s="2"/>
      <c r="M30" s="2"/>
    </row>
    <row r="31" spans="1:19" ht="18.75" customHeight="1" x14ac:dyDescent="0.2">
      <c r="B31" s="115" t="s">
        <v>90</v>
      </c>
      <c r="C31" s="115"/>
      <c r="D31" s="115"/>
      <c r="E31" s="115"/>
      <c r="F31" s="115"/>
      <c r="G31" s="33"/>
      <c r="H31" s="2"/>
      <c r="I31" s="76"/>
      <c r="J31" s="76"/>
      <c r="K31" s="76"/>
      <c r="L31" s="76"/>
      <c r="M31" s="76"/>
    </row>
    <row r="32" spans="1:19" x14ac:dyDescent="0.2">
      <c r="A32" s="9"/>
      <c r="B32" s="10"/>
      <c r="C32" s="11"/>
      <c r="D32" s="11"/>
      <c r="E32" s="11"/>
      <c r="F32" s="11"/>
      <c r="G32" s="11"/>
      <c r="H32" s="11"/>
      <c r="I32" s="11"/>
      <c r="J32" s="11"/>
      <c r="K32" s="11"/>
      <c r="L32" s="11"/>
      <c r="M32" s="11"/>
    </row>
    <row r="33" spans="1:13" x14ac:dyDescent="0.2">
      <c r="A33" s="9"/>
      <c r="B33" s="10" t="s">
        <v>6</v>
      </c>
      <c r="C33" s="11"/>
      <c r="D33" s="11"/>
      <c r="E33" s="11"/>
      <c r="F33" s="11"/>
      <c r="G33" s="11"/>
      <c r="H33" s="11"/>
      <c r="I33" s="11"/>
      <c r="J33" s="11"/>
      <c r="K33" s="11"/>
      <c r="L33" s="11"/>
      <c r="M33" s="11"/>
    </row>
    <row r="34" spans="1:13" x14ac:dyDescent="0.2">
      <c r="B34" s="2"/>
      <c r="C34" s="2"/>
      <c r="D34" s="2"/>
      <c r="E34" s="2"/>
      <c r="F34" s="2"/>
      <c r="G34" s="2"/>
      <c r="H34" s="2"/>
      <c r="I34" s="2"/>
      <c r="J34" s="2"/>
      <c r="K34" s="2"/>
      <c r="L34" s="2"/>
      <c r="M34" s="2"/>
    </row>
  </sheetData>
  <mergeCells count="7">
    <mergeCell ref="B31:F31"/>
    <mergeCell ref="B2:F2"/>
    <mergeCell ref="B4:B5"/>
    <mergeCell ref="C4:K4"/>
    <mergeCell ref="B28:F28"/>
    <mergeCell ref="B29:F29"/>
    <mergeCell ref="B30:D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Patients VS-CH</vt:lpstr>
      <vt:lpstr>Patients selon canton</vt:lpstr>
      <vt:lpstr>Hôpitaux VS Coûts historisés</vt:lpstr>
      <vt:lpstr>Patient VS coûts historisés</vt:lpstr>
      <vt:lpstr>Coûts par hôpitaux VS</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Julien Rapillard</cp:lastModifiedBy>
  <cp:lastPrinted>2019-10-29T08:55:50Z</cp:lastPrinted>
  <dcterms:created xsi:type="dcterms:W3CDTF">2010-08-02T14:08:32Z</dcterms:created>
  <dcterms:modified xsi:type="dcterms:W3CDTF">2023-10-24T12:47:56Z</dcterms:modified>
</cp:coreProperties>
</file>