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Pharmacies-pharmaciens\Actualisation 2024\"/>
    </mc:Choice>
  </mc:AlternateContent>
  <xr:revisionPtr revIDLastSave="0" documentId="13_ncr:1_{0C93D4A7-B40D-411C-9E53-EFF19DD7D319}" xr6:coauthVersionLast="47" xr6:coauthVersionMax="47" xr10:uidLastSave="{00000000-0000-0000-0000-000000000000}"/>
  <bookViews>
    <workbookView xWindow="28680" yWindow="-120" windowWidth="29040" windowHeight="15720" xr2:uid="{00000000-000D-0000-FFFF-FFFF00000000}"/>
  </bookViews>
  <sheets>
    <sheet name="Zusammenfassung" sheetId="5" r:id="rId1"/>
    <sheet name="Gesamtzahl Apotheken" sheetId="1" r:id="rId2"/>
    <sheet name="Verfassung-Gesundheitsregion" sheetId="22" r:id="rId3"/>
    <sheet name="Gesamtzahl Apotheker" sheetId="24" r:id="rId4"/>
    <sheet name="Apotheker-Alter-Geschlecht" sheetId="28" r:id="rId5"/>
    <sheet name="Apotheker-Region" sheetId="29" r:id="rId6"/>
  </sheets>
  <definedNames>
    <definedName name="_xlnm.Print_Area" localSheetId="4">'Apotheker-Alter-Geschlecht'!$B$1:$H$15</definedName>
    <definedName name="_xlnm.Print_Area" localSheetId="5">'Apotheker-Region'!$B$1:$G$26</definedName>
    <definedName name="_xlnm.Print_Area" localSheetId="1">'Gesamtzahl Apotheken'!$B$1:$H$40</definedName>
    <definedName name="_xlnm.Print_Area" localSheetId="3">'Gesamtzahl Apotheker'!$B$1:$G$35</definedName>
    <definedName name="_xlnm.Print_Area" localSheetId="2">'Verfassung-Gesundheitsregion'!$B$1:$K$76</definedName>
    <definedName name="_xlnm.Print_Area" localSheetId="0">Zusammenfassung!$B$2:$E$17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2" l="1"/>
  <c r="J24" i="22"/>
  <c r="I23" i="22" l="1"/>
  <c r="F23" i="22"/>
  <c r="J22" i="22"/>
  <c r="J21" i="22"/>
  <c r="J20" i="22"/>
  <c r="J19" i="22"/>
  <c r="J18" i="22"/>
  <c r="J17" i="22"/>
  <c r="J16" i="22"/>
  <c r="J15" i="22"/>
  <c r="J14" i="22"/>
  <c r="J13" i="22"/>
  <c r="J12" i="22"/>
  <c r="J11" i="22"/>
  <c r="J10" i="22"/>
  <c r="J9" i="22"/>
  <c r="J8" i="22"/>
  <c r="J7" i="22"/>
  <c r="J23" i="22" l="1"/>
  <c r="B7" i="5" l="1"/>
  <c r="B8" i="5" s="1"/>
  <c r="B9" i="5" s="1"/>
  <c r="B10" i="5" s="1"/>
  <c r="B11" i="5" s="1"/>
</calcChain>
</file>

<file path=xl/sharedStrings.xml><?xml version="1.0" encoding="utf-8"?>
<sst xmlns="http://schemas.openxmlformats.org/spreadsheetml/2006/main" count="118" uniqueCount="75">
  <si>
    <t>Total</t>
  </si>
  <si>
    <t>Nr</t>
  </si>
  <si>
    <t>Anzahl Apotheken</t>
  </si>
  <si>
    <t>Mittelwallis</t>
  </si>
  <si>
    <t>Unterwallis</t>
  </si>
  <si>
    <t>Anzahl Apotheker</t>
  </si>
  <si>
    <t>Frauen</t>
  </si>
  <si>
    <t>Männer</t>
  </si>
  <si>
    <r>
      <rPr>
        <sz val="9"/>
        <color indexed="8"/>
        <rFont val="Symbol"/>
        <family val="1"/>
        <charset val="2"/>
      </rPr>
      <t>ã</t>
    </r>
    <r>
      <rPr>
        <sz val="9"/>
        <color indexed="8"/>
        <rFont val="Verdana"/>
        <family val="2"/>
      </rPr>
      <t xml:space="preserve"> GWO</t>
    </r>
  </si>
  <si>
    <t>Übersicht der Arbeitsmappe</t>
  </si>
  <si>
    <t>Beschreibung</t>
  </si>
  <si>
    <t>Link</t>
  </si>
  <si>
    <t>Name der Tabelle</t>
  </si>
  <si>
    <t>Gesundheitsberufe - Statistik der Apotheken und Apotheker</t>
  </si>
  <si>
    <t>Jahr</t>
  </si>
  <si>
    <t>Entwicklung der Anzahl Apotheken im Wallis</t>
  </si>
  <si>
    <t>Bemerkungen</t>
  </si>
  <si>
    <r>
      <rPr>
        <sz val="9"/>
        <color indexed="8"/>
        <rFont val="Symbol"/>
        <family val="1"/>
        <charset val="2"/>
      </rPr>
      <t>ã</t>
    </r>
    <r>
      <rPr>
        <sz val="9"/>
        <color indexed="8"/>
        <rFont val="Verdana"/>
        <family val="2"/>
      </rPr>
      <t xml:space="preserve"> WGO</t>
    </r>
  </si>
  <si>
    <t>Alterklasse</t>
  </si>
  <si>
    <t>Anzahl Apotheker nach Altersklasse und nach Geschlecht, Wallis</t>
  </si>
  <si>
    <t>Aufteilung der für eine Offizin verantwortlichen Apotheker nach verfassungsmässiger Region und nach Gesundheitsregion, Wallis</t>
  </si>
  <si>
    <t>Gesamtzahl Apotheken</t>
  </si>
  <si>
    <t>Gesamtzahl Apotheker</t>
  </si>
  <si>
    <t>Apotheker-Alter-Geschlecht</t>
  </si>
  <si>
    <t>Apotheker-Region</t>
  </si>
  <si>
    <t>Entwicklung der Anzahl Apotheker, Wallis</t>
  </si>
  <si>
    <t>- Quellen: Dienststelle für Gesundheitswesen (DGW) des Kantons Wallis, Bundesamt für Statistik (BFS).</t>
  </si>
  <si>
    <t>Entwicklungs-index</t>
  </si>
  <si>
    <t>Walliser Bevölkerung</t>
  </si>
  <si>
    <t>1) Oberwallis: Bezirke Goms, Brig, Visp, Östlich Raron, Westlich Raron und Leuk.</t>
  </si>
  <si>
    <t>2) Oberwallis: Bezirke Goms, Brig, Visp, Östlich Raron, Westlich Raron und Leuk.</t>
  </si>
  <si>
    <t>1) Betreffend die geographische Aufteilung können die Apotheker (abgesehen von den für eine Offizin Verantwortlichen) Vertretungen innerhalb einer Gruppierung von Apothekern, der sie angeschlossen sind, oder gegenüber Berufskollegen wahrnehmen. Da es für diese letzteren nicht möglich ist, einen präzisen Ort der Berufsausübung festzulegen, wird dieser Indikator nachstehend eine Aufteilung nach verfassungsmässiger Region und nach Gesundheitsregion einzig für diejenigen Apothekerinnen und Apotheker machen, die für eine Apotheke verantwortlich sind.</t>
  </si>
  <si>
    <t>Unter 45-Jährige</t>
  </si>
  <si>
    <t>65-Jährige und Ältere</t>
  </si>
  <si>
    <t>45- bis 54-Jährige</t>
  </si>
  <si>
    <t>55- bis 64-Jährige</t>
  </si>
  <si>
    <t>Entwicklung der Anzahl Apotheken im Wallis, seit 1998</t>
  </si>
  <si>
    <t>Entwicklung der Anzahl Apotheker, Wallis, seit 2004</t>
  </si>
  <si>
    <t>Entwicklung der Anzahl Apotheken nach verfassungsmässiger Region und Gesundheitsregion, Wallis</t>
  </si>
  <si>
    <t>Verfassung-Gesundheitsregion</t>
  </si>
  <si>
    <t>Entwicklung der Anzahl Apotheken nach verfassungsmässiger Region und Gesundheitsregion, Wallis, seit 1998</t>
  </si>
  <si>
    <t>Bemerkung(en)</t>
  </si>
  <si>
    <t>Quelle(n): Dienststelle für Gesundheitswesen (DGW) des Kantons Wallis, Bundesamt für Statistik (BFS)</t>
  </si>
  <si>
    <t>Quelle(n): Dienststelle für Gesundheitswesen (DGW) des Kantons Wallis</t>
  </si>
  <si>
    <r>
      <t>Oberwallis</t>
    </r>
    <r>
      <rPr>
        <b/>
        <vertAlign val="superscript"/>
        <sz val="10"/>
        <rFont val="Verdana"/>
        <family val="2"/>
      </rPr>
      <t>2)</t>
    </r>
  </si>
  <si>
    <r>
      <t>Oberwallis</t>
    </r>
    <r>
      <rPr>
        <b/>
        <vertAlign val="superscript"/>
        <sz val="10"/>
        <rFont val="Verdana"/>
        <family val="2"/>
      </rPr>
      <t>1)</t>
    </r>
  </si>
  <si>
    <r>
      <t>Siders</t>
    </r>
    <r>
      <rPr>
        <b/>
        <vertAlign val="superscript"/>
        <sz val="10"/>
        <rFont val="Verdana"/>
        <family val="2"/>
      </rPr>
      <t>2)</t>
    </r>
  </si>
  <si>
    <r>
      <t>Sitten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</si>
  <si>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</si>
  <si>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</si>
  <si>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t>2) Gesundheitsregion Siders: Bezirk Siders.</t>
  </si>
  <si>
    <t>3) Gesundheitsregion Sitten: Bezirke Sitten, Hérens und Conthey.</t>
  </si>
  <si>
    <t>4) Gesundheitsregion Martigny: Bezirke Martigny und Entremont.</t>
  </si>
  <si>
    <t>5) Gesundheitsregion Monthey: Bezirke St-Maurice und Monthey.</t>
  </si>
  <si>
    <t>Gesundheitsregion</t>
  </si>
  <si>
    <r>
      <t>Siders</t>
    </r>
    <r>
      <rPr>
        <vertAlign val="superscript"/>
        <sz val="10"/>
        <color theme="1"/>
        <rFont val="Verdana"/>
        <family val="2"/>
        <scheme val="minor"/>
      </rPr>
      <t>3)</t>
    </r>
  </si>
  <si>
    <r>
      <t>Sitten</t>
    </r>
    <r>
      <rPr>
        <vertAlign val="superscript"/>
        <sz val="10"/>
        <color theme="1"/>
        <rFont val="Verdana"/>
        <family val="2"/>
        <scheme val="minor"/>
      </rPr>
      <t>4)</t>
    </r>
  </si>
  <si>
    <r>
      <t>Martigny</t>
    </r>
    <r>
      <rPr>
        <vertAlign val="superscript"/>
        <sz val="10"/>
        <color theme="1"/>
        <rFont val="Verdana"/>
        <family val="2"/>
        <scheme val="minor"/>
      </rPr>
      <t>5)</t>
    </r>
  </si>
  <si>
    <r>
      <t>Monthey</t>
    </r>
    <r>
      <rPr>
        <vertAlign val="superscript"/>
        <sz val="10"/>
        <color theme="1"/>
        <rFont val="Verdana"/>
        <family val="2"/>
        <scheme val="minor"/>
      </rPr>
      <t>6)</t>
    </r>
  </si>
  <si>
    <t>3) Gesundheitsregion Siders: Bezirk Siders.</t>
  </si>
  <si>
    <t>4) Gesundheitsregion Sitten: Bezirke Sitten, Hérens und Conthey.</t>
  </si>
  <si>
    <t>5) Gesundheitsregion Martigny: Bezirke Martigny und Entremont.</t>
  </si>
  <si>
    <t>6) Gesundheitsregion Monthey: Bezirke St-Maurice und Monthey.</t>
  </si>
  <si>
    <t>Quelle(n): DGW; BFS, ESPOP, STATPOP</t>
  </si>
  <si>
    <t>Bemerkung(en):</t>
  </si>
  <si>
    <r>
      <rPr>
        <sz val="8"/>
        <rFont val="Symbol"/>
        <family val="1"/>
        <charset val="2"/>
      </rPr>
      <t>ã</t>
    </r>
    <r>
      <rPr>
        <sz val="8"/>
        <rFont val="Verdana"/>
        <family val="2"/>
      </rPr>
      <t xml:space="preserve"> WGO 2024</t>
    </r>
  </si>
  <si>
    <r>
      <t>Rate pro 1'000 Einwohner</t>
    </r>
    <r>
      <rPr>
        <b/>
        <vertAlign val="superscript"/>
        <sz val="10"/>
        <rFont val="Verdana"/>
        <family val="2"/>
      </rPr>
      <t>1)</t>
    </r>
  </si>
  <si>
    <t>1) Die Rate pro 1'000 Einwohner wird auf Basis der ständigen Wohnbevölkerung am 31.12. (ESPOP/STATPOP) berechnet.</t>
  </si>
  <si>
    <t>Letzte Aktualisierung: September 2024</t>
  </si>
  <si>
    <r>
      <t>Anzahl Apotheken pro 1'000 Einwohner</t>
    </r>
    <r>
      <rPr>
        <b/>
        <vertAlign val="superscript"/>
        <sz val="10"/>
        <rFont val="Verdana"/>
        <family val="2"/>
      </rPr>
      <t>6)</t>
    </r>
  </si>
  <si>
    <t>6)  Die Rate pro 1'000 Einwohner wird auf Basis der ständigen Wohnbevölkerung am 31.12. (ESPOP/STATPOP) berechnet.</t>
  </si>
  <si>
    <r>
      <t>2022</t>
    </r>
    <r>
      <rPr>
        <vertAlign val="superscript"/>
        <sz val="10"/>
        <rFont val="Verdana"/>
        <family val="2"/>
        <scheme val="major"/>
      </rPr>
      <t>2)</t>
    </r>
  </si>
  <si>
    <t>Anzahl Apotheker nach Altersklasse und nach Geschlecht, Wallis, 2023</t>
  </si>
  <si>
    <r>
      <t>Aufteilung der für eine Offizin verantwortlichen Apotheker</t>
    </r>
    <r>
      <rPr>
        <b/>
        <vertAlign val="superscript"/>
        <sz val="12"/>
        <color theme="1"/>
        <rFont val="Verdana"/>
        <family val="2"/>
        <scheme val="minor"/>
      </rPr>
      <t>1)</t>
    </r>
    <r>
      <rPr>
        <b/>
        <sz val="12"/>
        <color theme="1"/>
        <rFont val="Verdana"/>
        <family val="2"/>
        <scheme val="minor"/>
      </rPr>
      <t xml:space="preserve"> nach Gesundheitsregion, Wallis, 2023</t>
    </r>
  </si>
  <si>
    <t>2) Wichtige Überarbeitung der von der Walliser Dienststelle für Gesundheitswesen geführten Liste der Berufsausübungsbewilligung für Apotheker im Jahr 2023: Der erhebliche Rückgang der Anzahl Apotheker mit einer Berufsausübungsbewilligung zwischen 2021 und 2022 ist auf diese Überarbeitung zurückzuführen, die den Widerruf einer grossen Anzahl von Berufsausübungsbewilligung von Apothekern, die nicht sofort ihre Aufgabe der Tätigkeit im Wallis angekündigt hatten (Hauptgründe: Pensionierung oder Wegzug aus dem Kanton Wallis) zur Folge hatte.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</si>
</sst>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0.0"/>
    <numFmt numFmtId="167" formatCode="#,##0.0"/>
    <numFmt numFmtId="168" formatCode="#,##0_ ;\-#,##0\ "/>
  </numFmts>
  <fonts count="49">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9"/>
      <color theme="1"/>
      <name val="Verdana"/>
      <family val="2"/>
      <scheme val="minor"/>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b/>
      <sz val="10"/>
      <color theme="1"/>
      <name val="Verdana"/>
      <family val="2"/>
      <scheme val="minor"/>
    </font>
    <font>
      <b/>
      <sz val="12"/>
      <color rgb="FFFF0000"/>
      <name val="Verdana"/>
      <family val="2"/>
    </font>
    <font>
      <sz val="10"/>
      <color rgb="FFFF0000"/>
      <name val="Verdana"/>
      <family val="2"/>
      <scheme val="major"/>
    </font>
    <font>
      <sz val="9"/>
      <color rgb="FFFF0000"/>
      <name val="Verdana"/>
      <family val="2"/>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scheme val="major"/>
    </font>
    <font>
      <b/>
      <sz val="12"/>
      <name val="Verdana"/>
      <family val="2"/>
    </font>
    <font>
      <sz val="10"/>
      <color rgb="FF000000"/>
      <name val="Verdana"/>
      <family val="2"/>
    </font>
    <font>
      <b/>
      <sz val="10"/>
      <color theme="1"/>
      <name val="Verdana"/>
      <family val="2"/>
    </font>
    <font>
      <b/>
      <sz val="10"/>
      <color rgb="FFFF0000"/>
      <name val="Verdana"/>
      <family val="2"/>
    </font>
    <font>
      <b/>
      <vertAlign val="superscript"/>
      <sz val="10"/>
      <name val="Verdana"/>
      <family val="2"/>
    </font>
    <font>
      <b/>
      <vertAlign val="superscript"/>
      <sz val="12"/>
      <color theme="1"/>
      <name val="Verdana"/>
      <family val="2"/>
      <scheme val="minor"/>
    </font>
    <font>
      <vertAlign val="superscript"/>
      <sz val="10"/>
      <color theme="1"/>
      <name val="Verdana"/>
      <family val="2"/>
      <scheme val="minor"/>
    </font>
    <font>
      <vertAlign val="superscript"/>
      <sz val="10"/>
      <name val="Verdana"/>
      <family val="2"/>
      <scheme val="major"/>
    </font>
    <font>
      <sz val="9"/>
      <name val="Verdana"/>
      <family val="2"/>
      <scheme val="minor"/>
    </font>
    <font>
      <sz val="9"/>
      <name val="Verdana"/>
      <family val="2"/>
      <scheme val="major"/>
    </font>
    <font>
      <sz val="9"/>
      <color rgb="FFFF0000"/>
      <name val="Verdana"/>
      <family val="2"/>
      <scheme val="minor"/>
    </font>
    <font>
      <sz val="9"/>
      <color indexed="8"/>
      <name val="Verdana"/>
      <family val="2"/>
      <scheme val="minor"/>
    </font>
    <font>
      <b/>
      <sz val="9"/>
      <name val="Verdana"/>
      <family val="2"/>
      <scheme val="minor"/>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cellStyleXfs>
  <cellXfs count="234">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5" xfId="8" applyFont="1" applyBorder="1" applyAlignment="1">
      <alignment vertical="center"/>
    </xf>
    <xf numFmtId="0" fontId="2" fillId="0" borderId="6" xfId="8" applyFont="1" applyBorder="1" applyAlignment="1">
      <alignment vertical="center"/>
    </xf>
    <xf numFmtId="0" fontId="2" fillId="0" borderId="0" xfId="8" applyFont="1" applyBorder="1" applyAlignment="1">
      <alignment vertical="center"/>
    </xf>
    <xf numFmtId="0" fontId="2" fillId="0" borderId="7" xfId="8" quotePrefix="1" applyFont="1" applyBorder="1" applyAlignment="1">
      <alignment horizontal="left" vertical="center"/>
    </xf>
    <xf numFmtId="0" fontId="2" fillId="0" borderId="8"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2" fillId="0" borderId="0" xfId="8" applyFont="1" applyAlignment="1">
      <alignment vertical="center" wrapText="1"/>
    </xf>
    <xf numFmtId="0" fontId="8" fillId="0" borderId="9" xfId="0" applyFont="1" applyFill="1" applyBorder="1" applyAlignment="1">
      <alignment horizontal="center" vertical="center" wrapText="1"/>
    </xf>
    <xf numFmtId="167" fontId="2" fillId="0" borderId="9" xfId="0" applyNumberFormat="1" applyFont="1" applyFill="1" applyBorder="1" applyAlignment="1">
      <alignment horizontal="right" vertical="center"/>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2" fillId="0" borderId="0" xfId="8" applyFont="1" applyAlignment="1">
      <alignment horizontal="right" vertical="center"/>
    </xf>
    <xf numFmtId="0" fontId="2" fillId="0" borderId="10" xfId="8" applyFont="1" applyBorder="1" applyAlignment="1">
      <alignment vertical="center"/>
    </xf>
    <xf numFmtId="0" fontId="2" fillId="0" borderId="11" xfId="8" applyFont="1" applyBorder="1" applyAlignment="1">
      <alignment vertical="center"/>
    </xf>
    <xf numFmtId="0" fontId="2" fillId="0" borderId="12"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3"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14" xfId="8" applyFont="1" applyBorder="1" applyAlignment="1">
      <alignment horizontal="left" vertical="center" wrapText="1" indent="1"/>
    </xf>
    <xf numFmtId="0" fontId="23" fillId="0" borderId="0" xfId="6" applyFont="1" applyFill="1" applyBorder="1" applyAlignment="1">
      <alignment horizontal="center" vertical="center"/>
    </xf>
    <xf numFmtId="0" fontId="20" fillId="0" borderId="0" xfId="0" applyFont="1" applyAlignment="1">
      <alignment vertical="center" wrapText="1"/>
    </xf>
    <xf numFmtId="0" fontId="23" fillId="0" borderId="0" xfId="6" applyFont="1" applyFill="1" applyBorder="1" applyAlignment="1">
      <alignment vertical="center"/>
    </xf>
    <xf numFmtId="0" fontId="2" fillId="0" borderId="15" xfId="8" applyFont="1" applyBorder="1" applyAlignment="1">
      <alignment horizontal="left" vertical="center" wrapText="1" indent="1"/>
    </xf>
    <xf numFmtId="0" fontId="21" fillId="0" borderId="9"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 fillId="0" borderId="0" xfId="8" applyFont="1" applyAlignment="1">
      <alignment horizontal="center" vertical="center"/>
    </xf>
    <xf numFmtId="0" fontId="19" fillId="0" borderId="0" xfId="0" applyFont="1" applyAlignment="1">
      <alignment horizontal="center" vertical="center"/>
    </xf>
    <xf numFmtId="0" fontId="8" fillId="4" borderId="1" xfId="0" applyFont="1" applyFill="1" applyBorder="1" applyAlignment="1">
      <alignment horizontal="center" vertical="center" wrapText="1"/>
    </xf>
    <xf numFmtId="0" fontId="10" fillId="0" borderId="0" xfId="5" applyFont="1" applyAlignment="1">
      <alignment horizontal="left" vertical="center"/>
    </xf>
    <xf numFmtId="0" fontId="4" fillId="0" borderId="0" xfId="8" applyFont="1" applyAlignment="1"/>
    <xf numFmtId="0" fontId="14" fillId="0" borderId="13" xfId="1" applyBorder="1" applyAlignment="1" applyProtection="1">
      <alignment horizontal="center" vertical="center"/>
    </xf>
    <xf numFmtId="0" fontId="26" fillId="2" borderId="0" xfId="4" applyFont="1" applyFill="1" applyBorder="1" applyAlignment="1">
      <alignment horizontal="left" vertical="center"/>
    </xf>
    <xf numFmtId="0" fontId="26" fillId="0" borderId="0" xfId="0" applyFont="1" applyAlignment="1">
      <alignment vertical="center"/>
    </xf>
    <xf numFmtId="0" fontId="10" fillId="0" borderId="0" xfId="0" applyFont="1" applyAlignment="1">
      <alignment horizontal="left" vertical="center"/>
    </xf>
    <xf numFmtId="0" fontId="27" fillId="0" borderId="17" xfId="0" applyFont="1" applyFill="1" applyBorder="1" applyAlignment="1">
      <alignment vertical="center"/>
    </xf>
    <xf numFmtId="0" fontId="2" fillId="0" borderId="18" xfId="8" quotePrefix="1" applyFont="1" applyBorder="1" applyAlignment="1">
      <alignment horizontal="left" vertical="center"/>
    </xf>
    <xf numFmtId="0" fontId="7" fillId="0" borderId="0" xfId="0" applyFont="1" applyFill="1" applyBorder="1" applyAlignment="1">
      <alignment horizontal="left" vertical="center"/>
    </xf>
    <xf numFmtId="0" fontId="8" fillId="4" borderId="1"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vertical="center" wrapText="1"/>
    </xf>
    <xf numFmtId="1" fontId="29" fillId="0" borderId="2" xfId="7" quotePrefix="1" applyNumberFormat="1" applyFont="1" applyBorder="1" applyAlignment="1">
      <alignment horizontal="left" vertical="center" indent="1"/>
    </xf>
    <xf numFmtId="1" fontId="29" fillId="0" borderId="3" xfId="7" quotePrefix="1" applyNumberFormat="1" applyFont="1" applyBorder="1" applyAlignment="1">
      <alignment horizontal="left" vertical="center" indent="1"/>
    </xf>
    <xf numFmtId="1" fontId="29" fillId="0" borderId="13" xfId="7" quotePrefix="1" applyNumberFormat="1" applyFont="1" applyBorder="1" applyAlignment="1">
      <alignment horizontal="left" vertical="center" indent="1"/>
    </xf>
    <xf numFmtId="1" fontId="23" fillId="5" borderId="1" xfId="7" applyNumberFormat="1" applyFont="1" applyFill="1" applyBorder="1" applyAlignment="1">
      <alignment horizontal="left" vertical="center" indent="1"/>
    </xf>
    <xf numFmtId="2" fontId="23" fillId="4" borderId="19" xfId="7" applyNumberFormat="1" applyFont="1" applyFill="1" applyBorder="1" applyAlignment="1">
      <alignment horizontal="center" vertical="center"/>
    </xf>
    <xf numFmtId="0" fontId="27" fillId="0" borderId="0" xfId="0" applyFont="1" applyFill="1" applyBorder="1" applyAlignment="1">
      <alignment vertical="center"/>
    </xf>
    <xf numFmtId="0" fontId="8" fillId="4" borderId="1" xfId="0" applyFont="1" applyFill="1" applyBorder="1" applyAlignment="1">
      <alignment horizontal="center" vertical="center" wrapText="1"/>
    </xf>
    <xf numFmtId="0" fontId="17" fillId="0" borderId="0" xfId="0" applyFont="1" applyFill="1" applyAlignment="1">
      <alignment vertical="center"/>
    </xf>
    <xf numFmtId="0" fontId="0" fillId="0" borderId="0" xfId="0" applyAlignment="1"/>
    <xf numFmtId="0" fontId="16" fillId="0" borderId="0" xfId="0" applyFont="1" applyAlignment="1">
      <alignment horizontal="right"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165" fontId="2" fillId="0" borderId="20" xfId="2" applyNumberFormat="1" applyFont="1" applyFill="1" applyBorder="1" applyAlignment="1">
      <alignment horizontal="right"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6"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0" fontId="2" fillId="0" borderId="14" xfId="0" applyFont="1" applyFill="1" applyBorder="1" applyAlignment="1">
      <alignment horizontal="right" vertical="center"/>
    </xf>
    <xf numFmtId="2" fontId="2" fillId="0" borderId="14" xfId="0" applyNumberFormat="1" applyFont="1" applyFill="1" applyBorder="1" applyAlignment="1">
      <alignment horizontal="right" vertical="center"/>
    </xf>
    <xf numFmtId="166" fontId="2" fillId="0" borderId="14" xfId="0" applyNumberFormat="1" applyFont="1" applyFill="1" applyBorder="1" applyAlignment="1">
      <alignment horizontal="right" vertical="center"/>
    </xf>
    <xf numFmtId="165" fontId="2" fillId="0" borderId="22" xfId="2" applyNumberFormat="1" applyFont="1" applyFill="1" applyBorder="1" applyAlignment="1">
      <alignment horizontal="right" vertical="center"/>
    </xf>
    <xf numFmtId="0" fontId="2" fillId="0" borderId="14" xfId="0" applyNumberFormat="1" applyFont="1" applyFill="1" applyBorder="1" applyAlignment="1">
      <alignment horizontal="center"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right" vertical="center"/>
    </xf>
    <xf numFmtId="2" fontId="30" fillId="0" borderId="14" xfId="0" applyNumberFormat="1" applyFont="1" applyFill="1" applyBorder="1" applyAlignment="1">
      <alignment horizontal="right" vertical="center"/>
    </xf>
    <xf numFmtId="166" fontId="30" fillId="0" borderId="14" xfId="0" applyNumberFormat="1" applyFont="1" applyFill="1" applyBorder="1" applyAlignment="1">
      <alignment horizontal="right" vertical="center"/>
    </xf>
    <xf numFmtId="165" fontId="30" fillId="0" borderId="22" xfId="2" applyNumberFormat="1" applyFont="1" applyFill="1" applyBorder="1" applyAlignment="1">
      <alignment horizontal="right" vertical="center"/>
    </xf>
    <xf numFmtId="0" fontId="16" fillId="0" borderId="0" xfId="0" applyFont="1" applyAlignment="1">
      <alignment horizontal="right" vertical="center"/>
    </xf>
    <xf numFmtId="0" fontId="18" fillId="0" borderId="0" xfId="0" applyFont="1" applyAlignment="1">
      <alignment vertical="center"/>
    </xf>
    <xf numFmtId="0" fontId="30" fillId="0" borderId="3" xfId="0" applyFont="1" applyFill="1" applyBorder="1" applyAlignment="1">
      <alignment horizontal="center" vertical="center"/>
    </xf>
    <xf numFmtId="0" fontId="0" fillId="0" borderId="0" xfId="0" applyAlignment="1">
      <alignment vertical="center"/>
    </xf>
    <xf numFmtId="0" fontId="20" fillId="0" borderId="0" xfId="0" applyFont="1" applyAlignment="1">
      <alignment horizontal="right" vertical="center"/>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165" fontId="2" fillId="0" borderId="14" xfId="2" applyNumberFormat="1" applyFont="1" applyFill="1" applyBorder="1" applyAlignment="1">
      <alignment horizontal="right" vertical="center"/>
    </xf>
    <xf numFmtId="1" fontId="30" fillId="0" borderId="2" xfId="7" applyNumberFormat="1" applyFont="1" applyBorder="1" applyAlignment="1">
      <alignment vertical="center"/>
    </xf>
    <xf numFmtId="1" fontId="31" fillId="7" borderId="3" xfId="7" applyNumberFormat="1" applyFont="1" applyFill="1" applyBorder="1" applyAlignment="1">
      <alignment vertical="center"/>
    </xf>
    <xf numFmtId="1" fontId="30" fillId="0" borderId="3" xfId="7" applyNumberFormat="1" applyFont="1" applyBorder="1" applyAlignment="1">
      <alignment vertical="center"/>
    </xf>
    <xf numFmtId="1" fontId="31" fillId="5" borderId="1" xfId="7" applyNumberFormat="1" applyFont="1" applyFill="1" applyBorder="1" applyAlignment="1">
      <alignment vertical="center"/>
    </xf>
    <xf numFmtId="1" fontId="31" fillId="7" borderId="2" xfId="7" applyNumberFormat="1" applyFont="1" applyFill="1" applyBorder="1" applyAlignment="1">
      <alignment vertical="center"/>
    </xf>
    <xf numFmtId="0" fontId="30" fillId="0" borderId="3" xfId="0" applyFont="1" applyFill="1" applyBorder="1" applyAlignment="1">
      <alignment horizontal="right" vertical="center"/>
    </xf>
    <xf numFmtId="2" fontId="30" fillId="0" borderId="3" xfId="0" applyNumberFormat="1" applyFont="1" applyFill="1" applyBorder="1" applyAlignment="1">
      <alignment horizontal="right" vertical="center"/>
    </xf>
    <xf numFmtId="166" fontId="30" fillId="0" borderId="3" xfId="0" applyNumberFormat="1" applyFont="1" applyFill="1" applyBorder="1" applyAlignment="1">
      <alignment horizontal="right" vertical="center"/>
    </xf>
    <xf numFmtId="168" fontId="30" fillId="0" borderId="3" xfId="2" applyNumberFormat="1" applyFont="1" applyFill="1" applyBorder="1" applyAlignment="1">
      <alignment horizontal="right" vertical="center"/>
    </xf>
    <xf numFmtId="165" fontId="30" fillId="0" borderId="3" xfId="2" applyNumberFormat="1" applyFont="1" applyFill="1" applyBorder="1" applyAlignment="1">
      <alignment horizontal="right" vertical="center"/>
    </xf>
    <xf numFmtId="0" fontId="15" fillId="0" borderId="0" xfId="0" applyFont="1" applyAlignment="1">
      <alignment horizontal="left" vertical="center"/>
    </xf>
    <xf numFmtId="167" fontId="2" fillId="0" borderId="0" xfId="0" applyNumberFormat="1" applyFont="1" applyFill="1" applyBorder="1" applyAlignment="1">
      <alignment horizontal="right" vertical="center"/>
    </xf>
    <xf numFmtId="0" fontId="34" fillId="0" borderId="0" xfId="0" applyFont="1" applyFill="1" applyBorder="1" applyAlignment="1">
      <alignment vertical="center" wrapText="1"/>
    </xf>
    <xf numFmtId="0" fontId="2" fillId="0" borderId="4" xfId="8" applyFont="1" applyBorder="1" applyAlignment="1">
      <alignment horizontal="left" vertical="center" wrapText="1" indent="1"/>
    </xf>
    <xf numFmtId="0" fontId="36" fillId="6" borderId="16" xfId="0" applyFont="1" applyFill="1" applyBorder="1" applyAlignment="1">
      <alignment horizontal="center" vertical="center" wrapText="1"/>
    </xf>
    <xf numFmtId="3" fontId="2" fillId="6" borderId="2" xfId="0" applyNumberFormat="1" applyFont="1" applyFill="1" applyBorder="1" applyAlignment="1">
      <alignment horizontal="right" vertical="center" wrapText="1"/>
    </xf>
    <xf numFmtId="0" fontId="2" fillId="0" borderId="2" xfId="0" applyFont="1" applyBorder="1" applyAlignment="1">
      <alignment vertical="center"/>
    </xf>
    <xf numFmtId="3" fontId="2" fillId="5" borderId="2"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0" fontId="36" fillId="6" borderId="3" xfId="0" applyFont="1" applyFill="1" applyBorder="1" applyAlignment="1">
      <alignment horizontal="center" vertical="center" wrapText="1"/>
    </xf>
    <xf numFmtId="3" fontId="2" fillId="6" borderId="3" xfId="0" applyNumberFormat="1" applyFont="1" applyFill="1" applyBorder="1" applyAlignment="1">
      <alignment horizontal="right" vertical="center" wrapText="1"/>
    </xf>
    <xf numFmtId="0" fontId="2" fillId="0" borderId="3" xfId="0" applyFont="1" applyBorder="1" applyAlignment="1">
      <alignment vertical="center"/>
    </xf>
    <xf numFmtId="3" fontId="2" fillId="5" borderId="3" xfId="0" applyNumberFormat="1" applyFont="1" applyFill="1" applyBorder="1" applyAlignment="1">
      <alignment horizontal="right" vertical="center" wrapText="1"/>
    </xf>
    <xf numFmtId="3" fontId="8" fillId="5" borderId="3" xfId="0" applyNumberFormat="1" applyFont="1" applyFill="1" applyBorder="1" applyAlignment="1">
      <alignment horizontal="right" vertical="center" wrapText="1"/>
    </xf>
    <xf numFmtId="0" fontId="36" fillId="6" borderId="14" xfId="0" applyFont="1" applyFill="1" applyBorder="1" applyAlignment="1">
      <alignment horizontal="center" vertical="center" wrapText="1"/>
    </xf>
    <xf numFmtId="0" fontId="2" fillId="0" borderId="13" xfId="0" applyFont="1" applyBorder="1" applyAlignment="1">
      <alignment vertical="center"/>
    </xf>
    <xf numFmtId="164" fontId="2" fillId="6" borderId="2" xfId="2" applyFont="1" applyFill="1" applyBorder="1" applyAlignment="1">
      <alignment horizontal="right" vertical="center" wrapText="1"/>
    </xf>
    <xf numFmtId="164" fontId="2" fillId="0" borderId="2" xfId="2" applyFont="1" applyBorder="1" applyAlignment="1">
      <alignment vertical="center"/>
    </xf>
    <xf numFmtId="164" fontId="2" fillId="5" borderId="2" xfId="2" applyFont="1" applyFill="1" applyBorder="1" applyAlignment="1">
      <alignment horizontal="right" vertical="center" wrapText="1"/>
    </xf>
    <xf numFmtId="164" fontId="8" fillId="5" borderId="2"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2" fillId="0" borderId="3" xfId="2" applyFont="1" applyBorder="1" applyAlignment="1">
      <alignment vertical="center"/>
    </xf>
    <xf numFmtId="164" fontId="2" fillId="5" borderId="3" xfId="2" applyFont="1" applyFill="1" applyBorder="1" applyAlignment="1">
      <alignment horizontal="right" vertical="center" wrapText="1"/>
    </xf>
    <xf numFmtId="164" fontId="8" fillId="5" borderId="3" xfId="2" applyFont="1" applyFill="1" applyBorder="1" applyAlignment="1">
      <alignment horizontal="right" vertical="center" wrapText="1"/>
    </xf>
    <xf numFmtId="165" fontId="7" fillId="0" borderId="0" xfId="2" applyNumberFormat="1" applyFont="1" applyBorder="1"/>
    <xf numFmtId="0" fontId="37" fillId="0" borderId="0" xfId="0" applyFont="1" applyAlignment="1">
      <alignment horizontal="right" vertical="center"/>
    </xf>
    <xf numFmtId="0" fontId="38" fillId="0" borderId="0" xfId="0" applyFont="1" applyAlignment="1">
      <alignment vertical="center"/>
    </xf>
    <xf numFmtId="0" fontId="2" fillId="0" borderId="13" xfId="8" applyFont="1" applyBorder="1" applyAlignment="1">
      <alignment horizontal="center" vertical="center"/>
    </xf>
    <xf numFmtId="168" fontId="30" fillId="0" borderId="14" xfId="2" applyNumberFormat="1" applyFont="1" applyFill="1" applyBorder="1" applyAlignment="1">
      <alignment horizontal="right" vertical="center"/>
    </xf>
    <xf numFmtId="168" fontId="30" fillId="0" borderId="13" xfId="2" applyNumberFormat="1" applyFont="1" applyFill="1" applyBorder="1" applyAlignment="1">
      <alignment horizontal="right" vertical="center"/>
    </xf>
    <xf numFmtId="3" fontId="2" fillId="6" borderId="14" xfId="0" applyNumberFormat="1" applyFont="1" applyFill="1" applyBorder="1" applyAlignment="1">
      <alignment horizontal="right" vertical="center" wrapText="1"/>
    </xf>
    <xf numFmtId="0" fontId="2" fillId="0" borderId="14" xfId="0" applyFont="1" applyBorder="1" applyAlignment="1">
      <alignment vertical="center"/>
    </xf>
    <xf numFmtId="2" fontId="18" fillId="0" borderId="3" xfId="4" applyNumberFormat="1" applyFont="1" applyBorder="1" applyAlignment="1">
      <alignment horizontal="right" vertical="center"/>
    </xf>
    <xf numFmtId="2" fontId="18" fillId="5" borderId="3" xfId="4" applyNumberFormat="1" applyFont="1" applyFill="1" applyBorder="1" applyAlignment="1">
      <alignment horizontal="right" vertical="center"/>
    </xf>
    <xf numFmtId="2" fontId="37" fillId="5" borderId="3" xfId="4" applyNumberFormat="1" applyFont="1" applyFill="1" applyBorder="1" applyAlignment="1">
      <alignment horizontal="right" vertical="center"/>
    </xf>
    <xf numFmtId="2" fontId="18" fillId="0" borderId="14" xfId="4" applyNumberFormat="1" applyFont="1" applyBorder="1" applyAlignment="1">
      <alignment horizontal="right" vertical="center"/>
    </xf>
    <xf numFmtId="2" fontId="18" fillId="5" borderId="14" xfId="4" applyNumberFormat="1" applyFont="1" applyFill="1" applyBorder="1" applyAlignment="1">
      <alignment horizontal="right" vertical="center"/>
    </xf>
    <xf numFmtId="2" fontId="37" fillId="5" borderId="14" xfId="4" applyNumberFormat="1" applyFont="1" applyFill="1" applyBorder="1" applyAlignment="1">
      <alignment horizontal="right" vertical="center"/>
    </xf>
    <xf numFmtId="2" fontId="18" fillId="0" borderId="13" xfId="4" applyNumberFormat="1" applyFont="1" applyBorder="1" applyAlignment="1">
      <alignment horizontal="right" vertical="center"/>
    </xf>
    <xf numFmtId="2" fontId="18" fillId="5" borderId="13" xfId="4" applyNumberFormat="1" applyFont="1" applyFill="1" applyBorder="1" applyAlignment="1">
      <alignment horizontal="right" vertical="center"/>
    </xf>
    <xf numFmtId="2" fontId="37" fillId="5" borderId="13" xfId="4" applyNumberFormat="1" applyFont="1" applyFill="1" applyBorder="1" applyAlignment="1">
      <alignment horizontal="right" vertical="center"/>
    </xf>
    <xf numFmtId="165" fontId="30" fillId="0" borderId="14" xfId="2"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33" fillId="5" borderId="1" xfId="0" applyFont="1" applyFill="1" applyBorder="1" applyAlignment="1">
      <alignment horizontal="right" vertical="center"/>
    </xf>
    <xf numFmtId="0" fontId="32" fillId="5" borderId="1" xfId="0" applyFont="1" applyFill="1" applyBorder="1" applyAlignment="1">
      <alignment horizontal="right" vertical="center"/>
    </xf>
    <xf numFmtId="0" fontId="32" fillId="0" borderId="16" xfId="0" applyFont="1" applyBorder="1" applyAlignment="1">
      <alignment horizontal="right" vertical="center"/>
    </xf>
    <xf numFmtId="0" fontId="32" fillId="0" borderId="14" xfId="0" applyFont="1" applyBorder="1" applyAlignment="1">
      <alignment horizontal="right" vertical="center"/>
    </xf>
    <xf numFmtId="0" fontId="33" fillId="0" borderId="14" xfId="0" applyFont="1" applyBorder="1" applyAlignment="1">
      <alignment horizontal="right" vertical="center"/>
    </xf>
    <xf numFmtId="0" fontId="8" fillId="5" borderId="1" xfId="0" applyFont="1" applyFill="1" applyBorder="1" applyAlignment="1">
      <alignment horizontal="left" vertical="center" wrapText="1" indent="1"/>
    </xf>
    <xf numFmtId="0" fontId="21" fillId="0" borderId="16" xfId="0" applyFont="1" applyBorder="1" applyAlignment="1">
      <alignment horizontal="left" vertical="center" indent="1"/>
    </xf>
    <xf numFmtId="0" fontId="21" fillId="0" borderId="14" xfId="0" applyFont="1" applyBorder="1" applyAlignment="1">
      <alignment horizontal="left" vertical="center" indent="1"/>
    </xf>
    <xf numFmtId="0" fontId="25" fillId="5" borderId="1" xfId="0" applyFont="1" applyFill="1" applyBorder="1" applyAlignment="1">
      <alignment horizontal="left" vertical="center" indent="1"/>
    </xf>
    <xf numFmtId="3" fontId="2" fillId="8" borderId="3"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2" fillId="8" borderId="14" xfId="0" applyNumberFormat="1" applyFont="1" applyFill="1" applyBorder="1" applyAlignment="1">
      <alignment horizontal="right" vertical="center" wrapText="1"/>
    </xf>
    <xf numFmtId="3" fontId="8" fillId="8" borderId="14" xfId="0" applyNumberFormat="1" applyFont="1" applyFill="1" applyBorder="1" applyAlignment="1">
      <alignment horizontal="right" vertical="center" wrapText="1"/>
    </xf>
    <xf numFmtId="0" fontId="19" fillId="0" borderId="0" xfId="4" applyFont="1" applyAlignment="1">
      <alignment vertical="center"/>
    </xf>
    <xf numFmtId="0" fontId="19" fillId="0" borderId="0" xfId="0" applyFont="1" applyAlignment="1">
      <alignment horizontal="left" vertical="center"/>
    </xf>
    <xf numFmtId="0" fontId="19" fillId="0" borderId="0" xfId="4" applyFont="1" applyAlignment="1">
      <alignment horizontal="center" vertical="center"/>
    </xf>
    <xf numFmtId="0" fontId="19" fillId="0" borderId="0" xfId="0" applyFont="1" applyAlignment="1">
      <alignment vertical="center"/>
    </xf>
    <xf numFmtId="0" fontId="43" fillId="0" borderId="0" xfId="0" applyFont="1" applyFill="1" applyBorder="1" applyAlignment="1">
      <alignment horizontal="left" vertical="center"/>
    </xf>
    <xf numFmtId="165" fontId="43" fillId="0" borderId="0" xfId="0" applyNumberFormat="1" applyFont="1" applyAlignment="1">
      <alignment vertical="center"/>
    </xf>
    <xf numFmtId="165" fontId="43" fillId="0" borderId="0" xfId="0" applyNumberFormat="1" applyFont="1" applyAlignment="1">
      <alignment horizontal="center" vertical="center"/>
    </xf>
    <xf numFmtId="0" fontId="19" fillId="0" borderId="0" xfId="0" applyFont="1" applyFill="1" applyAlignment="1">
      <alignment vertical="center"/>
    </xf>
    <xf numFmtId="0" fontId="44" fillId="0" borderId="0" xfId="0" applyFont="1" applyFill="1" applyAlignment="1">
      <alignment horizontal="left" vertical="center"/>
    </xf>
    <xf numFmtId="0" fontId="19" fillId="0" borderId="0" xfId="4" applyFont="1" applyFill="1" applyAlignment="1">
      <alignment vertical="center"/>
    </xf>
    <xf numFmtId="0" fontId="19" fillId="0" borderId="0" xfId="4" applyFont="1" applyFill="1" applyAlignment="1">
      <alignment horizontal="center" vertical="center"/>
    </xf>
    <xf numFmtId="0" fontId="45" fillId="0" borderId="0" xfId="0" applyFont="1" applyFill="1" applyAlignment="1">
      <alignment vertical="center"/>
    </xf>
    <xf numFmtId="0" fontId="46" fillId="0" borderId="0" xfId="0" applyFont="1" applyAlignment="1">
      <alignment horizontal="left" vertical="center"/>
    </xf>
    <xf numFmtId="0" fontId="47" fillId="0" borderId="0" xfId="0" applyFont="1" applyFill="1" applyBorder="1" applyAlignment="1">
      <alignment vertical="center" wrapText="1"/>
    </xf>
    <xf numFmtId="0" fontId="48" fillId="0" borderId="0" xfId="8" applyFont="1" applyAlignment="1">
      <alignment horizontal="right" vertical="center"/>
    </xf>
    <xf numFmtId="0" fontId="30" fillId="0" borderId="14" xfId="0" applyFont="1" applyBorder="1" applyAlignment="1">
      <alignment horizontal="center" vertical="center"/>
    </xf>
    <xf numFmtId="0" fontId="30" fillId="0" borderId="14" xfId="0" applyFont="1" applyBorder="1" applyAlignment="1">
      <alignment horizontal="right" vertical="center"/>
    </xf>
    <xf numFmtId="2" fontId="30" fillId="0" borderId="14" xfId="0" applyNumberFormat="1" applyFont="1" applyBorder="1" applyAlignment="1">
      <alignment horizontal="right" vertical="center"/>
    </xf>
    <xf numFmtId="166" fontId="30" fillId="0" borderId="14" xfId="0" applyNumberFormat="1" applyFont="1" applyBorder="1" applyAlignment="1">
      <alignment horizontal="right" vertical="center"/>
    </xf>
    <xf numFmtId="0" fontId="30" fillId="0" borderId="13" xfId="0" applyFont="1" applyBorder="1" applyAlignment="1">
      <alignment horizontal="center" vertical="center"/>
    </xf>
    <xf numFmtId="0" fontId="30" fillId="0" borderId="13" xfId="0" applyFont="1" applyBorder="1" applyAlignment="1">
      <alignment horizontal="right" vertical="center"/>
    </xf>
    <xf numFmtId="2" fontId="30" fillId="0" borderId="13" xfId="0" applyNumberFormat="1" applyFont="1" applyBorder="1" applyAlignment="1">
      <alignment horizontal="right" vertical="center"/>
    </xf>
    <xf numFmtId="166" fontId="30" fillId="0" borderId="13" xfId="0" applyNumberFormat="1" applyFont="1" applyBorder="1" applyAlignment="1">
      <alignment horizontal="right" vertical="center"/>
    </xf>
    <xf numFmtId="0" fontId="2" fillId="0" borderId="14" xfId="0" applyFont="1" applyBorder="1" applyAlignment="1">
      <alignment horizontal="center" vertical="center"/>
    </xf>
    <xf numFmtId="3" fontId="2" fillId="0" borderId="13" xfId="0" applyNumberFormat="1" applyFont="1" applyBorder="1" applyAlignment="1">
      <alignment horizontal="right" vertical="center" wrapText="1"/>
    </xf>
    <xf numFmtId="3" fontId="2" fillId="5" borderId="13" xfId="0" applyNumberFormat="1" applyFont="1" applyFill="1" applyBorder="1" applyAlignment="1">
      <alignment horizontal="right" vertical="center" wrapText="1"/>
    </xf>
    <xf numFmtId="3" fontId="8" fillId="5" borderId="13" xfId="0" applyNumberFormat="1" applyFont="1" applyFill="1" applyBorder="1" applyAlignment="1">
      <alignment horizontal="right" vertical="center" wrapText="1"/>
    </xf>
    <xf numFmtId="0" fontId="33" fillId="0" borderId="16" xfId="0" applyFont="1" applyBorder="1" applyAlignment="1">
      <alignment horizontal="right" vertical="center"/>
    </xf>
    <xf numFmtId="0" fontId="16" fillId="0" borderId="0" xfId="0" applyFont="1" applyAlignment="1">
      <alignment horizontal="left" vertical="center" wrapText="1"/>
    </xf>
    <xf numFmtId="0" fontId="43" fillId="0" borderId="0" xfId="0" applyFont="1" applyFill="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9" fillId="0" borderId="0" xfId="0" applyFont="1" applyAlignment="1">
      <alignment horizontal="left" vertical="center" wrapText="1"/>
    </xf>
    <xf numFmtId="0" fontId="20" fillId="0" borderId="0" xfId="0" applyFont="1" applyBorder="1" applyAlignment="1">
      <alignment horizontal="left" wrapText="1"/>
    </xf>
    <xf numFmtId="0" fontId="15" fillId="0" borderId="0" xfId="0" applyFont="1" applyAlignment="1">
      <alignment horizontal="left" vertical="center" wrapText="1"/>
    </xf>
    <xf numFmtId="0" fontId="28" fillId="0" borderId="0" xfId="0" applyFont="1" applyAlignment="1">
      <alignment horizontal="left" vertical="center"/>
    </xf>
    <xf numFmtId="3" fontId="2" fillId="5" borderId="14" xfId="0" applyNumberFormat="1" applyFont="1" applyFill="1" applyBorder="1" applyAlignment="1">
      <alignment horizontal="right" vertical="center" wrapText="1"/>
    </xf>
  </cellXfs>
  <cellStyles count="11">
    <cellStyle name="Lien hypertexte" xfId="1" builtinId="8"/>
    <cellStyle name="Milliers" xfId="2" builtinId="3"/>
    <cellStyle name="Milliers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1</xdr:row>
      <xdr:rowOff>83820</xdr:rowOff>
    </xdr:from>
    <xdr:to>
      <xdr:col>4</xdr:col>
      <xdr:colOff>1344295</xdr:colOff>
      <xdr:row>4</xdr:row>
      <xdr:rowOff>0</xdr:rowOff>
    </xdr:to>
    <xdr:pic>
      <xdr:nvPicPr>
        <xdr:cNvPr id="1027" name="Picture 2">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09360" y="259080"/>
          <a:ext cx="1150620" cy="4724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ColWidth="11.19921875" defaultRowHeight="14.25"/>
  <cols>
    <col min="1" max="1" width="2.296875" style="30" customWidth="1"/>
    <col min="2" max="2" width="5.796875" style="30" customWidth="1"/>
    <col min="3" max="3" width="55.09765625" style="30" customWidth="1"/>
    <col min="4" max="4" width="9.09765625" style="30" customWidth="1"/>
    <col min="5" max="5" width="18.5" style="30" customWidth="1"/>
    <col min="6" max="6" width="2.69921875" style="30" customWidth="1"/>
    <col min="7" max="8" width="11.19921875" style="30"/>
    <col min="9" max="16384" width="11.19921875" style="24"/>
  </cols>
  <sheetData>
    <row r="1" spans="2:256">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2:256" ht="15">
      <c r="B2" s="1" t="s">
        <v>13</v>
      </c>
      <c r="C2" s="1"/>
      <c r="D2" s="1"/>
      <c r="E2" s="64"/>
      <c r="F2" s="1"/>
      <c r="G2" s="1"/>
      <c r="H2" s="1"/>
      <c r="I2" s="1"/>
      <c r="J2" s="1"/>
      <c r="K2" s="1"/>
      <c r="L2" s="1"/>
      <c r="M2" s="1"/>
      <c r="N2" s="1"/>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row>
    <row r="3" spans="2:256">
      <c r="B3" s="62" t="s">
        <v>9</v>
      </c>
      <c r="D3" s="31"/>
      <c r="E3" s="25"/>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2:256">
      <c r="B4" s="62"/>
      <c r="D4" s="31"/>
      <c r="E4" s="2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2:256">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pans="2:256" ht="22.7" customHeight="1">
      <c r="B6" s="2" t="s">
        <v>1</v>
      </c>
      <c r="C6" s="2" t="s">
        <v>10</v>
      </c>
      <c r="D6" s="2" t="s">
        <v>11</v>
      </c>
      <c r="E6" s="2" t="s">
        <v>12</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pans="2:256" ht="38.25" customHeight="1">
      <c r="B7" s="3">
        <f>1</f>
        <v>1</v>
      </c>
      <c r="C7" s="4" t="s">
        <v>15</v>
      </c>
      <c r="D7" s="5" t="s">
        <v>11</v>
      </c>
      <c r="E7" s="4" t="s">
        <v>21</v>
      </c>
      <c r="F7" s="58"/>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pans="2:256" ht="38.25" customHeight="1">
      <c r="B8" s="6">
        <f>B7+1</f>
        <v>2</v>
      </c>
      <c r="C8" s="7" t="s">
        <v>38</v>
      </c>
      <c r="D8" s="8" t="s">
        <v>11</v>
      </c>
      <c r="E8" s="130" t="s">
        <v>39</v>
      </c>
      <c r="F8" s="5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pans="2:256" ht="38.25" customHeight="1">
      <c r="B9" s="6">
        <f t="shared" ref="B9:B11" si="0">B8+1</f>
        <v>3</v>
      </c>
      <c r="C9" s="7" t="s">
        <v>25</v>
      </c>
      <c r="D9" s="8" t="s">
        <v>11</v>
      </c>
      <c r="E9" s="7" t="s">
        <v>22</v>
      </c>
      <c r="F9" s="58"/>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pans="2:256" ht="38.25" customHeight="1">
      <c r="B10" s="6">
        <f t="shared" si="0"/>
        <v>4</v>
      </c>
      <c r="C10" s="46" t="s">
        <v>19</v>
      </c>
      <c r="D10" s="8" t="s">
        <v>11</v>
      </c>
      <c r="E10" s="7" t="s">
        <v>23</v>
      </c>
      <c r="F10" s="5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row>
    <row r="11" spans="2:256" ht="38.25" customHeight="1">
      <c r="B11" s="154">
        <f t="shared" si="0"/>
        <v>5</v>
      </c>
      <c r="C11" s="38" t="s">
        <v>20</v>
      </c>
      <c r="D11" s="63" t="s">
        <v>11</v>
      </c>
      <c r="E11" s="50" t="s">
        <v>24</v>
      </c>
      <c r="F11" s="5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c r="IV11" s="30"/>
    </row>
    <row r="12" spans="2:256" ht="14.25" customHeight="1">
      <c r="B12" s="24"/>
      <c r="C12" s="24"/>
      <c r="D12" s="24"/>
      <c r="E12" s="24"/>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row>
    <row r="13" spans="2:256" ht="5.25" customHeight="1">
      <c r="B13" s="9"/>
      <c r="C13" s="10"/>
      <c r="D13" s="10"/>
      <c r="E13" s="32"/>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row>
    <row r="14" spans="2:256" ht="17.45" customHeight="1">
      <c r="B14" s="68" t="s">
        <v>26</v>
      </c>
      <c r="C14" s="11"/>
      <c r="D14" s="11"/>
      <c r="E14" s="3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row>
    <row r="15" spans="2:256" ht="5.25" customHeight="1">
      <c r="B15" s="12"/>
      <c r="C15" s="13"/>
      <c r="D15" s="13"/>
      <c r="E15" s="34"/>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pans="2:256" ht="10.5" customHeight="1">
      <c r="B16" s="35"/>
      <c r="C16" s="10"/>
      <c r="D16" s="10"/>
      <c r="E16" s="1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pans="5:256" ht="12.75" customHeight="1">
      <c r="E17" s="201" t="s">
        <v>65</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pans="5:256">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pans="5:256" ht="9" customHeight="1">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row>
    <row r="20" spans="5:256">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row>
    <row r="21" spans="5:256" ht="9" customHeight="1">
      <c r="E21" s="14"/>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pans="5:256" ht="9" customHeight="1">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sheetData>
  <hyperlinks>
    <hyperlink ref="D7" location="'Gesamtzahl Apotheken'!A1" display="Link" xr:uid="{00000000-0004-0000-0000-000000000000}"/>
    <hyperlink ref="D8" location="'Verfassung-Gesundheitsregion'!A1" display="Link" xr:uid="{00000000-0004-0000-0000-000001000000}"/>
    <hyperlink ref="D11" location="'Apotheker-Region'!A1" display="Lien" xr:uid="{00000000-0004-0000-0000-000002000000}"/>
    <hyperlink ref="D9" location="'Gesamtzahl Apotheker'!A1" display="Link" xr:uid="{00000000-0004-0000-0000-000003000000}"/>
    <hyperlink ref="D10" location="'Apotheker-Alter-Geschlecht'!A1" display="Lien" xr:uid="{00000000-0004-0000-0000-000004000000}"/>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1"/>
  <sheetViews>
    <sheetView showGridLines="0" zoomScaleNormal="100" workbookViewId="0"/>
  </sheetViews>
  <sheetFormatPr baseColWidth="10" defaultColWidth="11.19921875" defaultRowHeight="14.25"/>
  <cols>
    <col min="1" max="1" width="2.296875" style="22" customWidth="1"/>
    <col min="2" max="2" width="8.59765625" style="22" customWidth="1"/>
    <col min="3" max="3" width="11.09765625" style="22" customWidth="1"/>
    <col min="4" max="4" width="14.796875" style="22" customWidth="1"/>
    <col min="5" max="5" width="13.296875" style="22" customWidth="1"/>
    <col min="6" max="6" width="13" style="22" customWidth="1"/>
    <col min="7" max="7" width="3.8984375" style="22" customWidth="1"/>
    <col min="8" max="8" width="10.796875" style="22" customWidth="1"/>
    <col min="9" max="10" width="11.69921875" style="22" customWidth="1"/>
    <col min="11" max="16384" width="11.19921875" style="22"/>
  </cols>
  <sheetData>
    <row r="2" spans="1:16" ht="16.5" customHeight="1">
      <c r="B2" s="215" t="s">
        <v>36</v>
      </c>
      <c r="C2" s="215"/>
      <c r="D2" s="215"/>
      <c r="E2" s="215"/>
      <c r="F2" s="215"/>
      <c r="G2" s="215"/>
      <c r="H2" s="82"/>
    </row>
    <row r="3" spans="1:16" ht="12.2" customHeight="1">
      <c r="B3" s="21"/>
      <c r="C3" s="23"/>
      <c r="D3" s="23"/>
      <c r="E3" s="23"/>
      <c r="F3" s="23"/>
      <c r="G3" s="23"/>
      <c r="H3" s="23"/>
      <c r="I3" s="45"/>
      <c r="J3" s="45"/>
      <c r="K3" s="45"/>
      <c r="L3" s="23"/>
      <c r="M3" s="23"/>
      <c r="N3" s="23"/>
      <c r="O3" s="23"/>
      <c r="P3" s="23"/>
    </row>
    <row r="4" spans="1:16" ht="33" customHeight="1">
      <c r="A4" s="80"/>
      <c r="B4" s="60" t="s">
        <v>14</v>
      </c>
      <c r="C4" s="44" t="s">
        <v>2</v>
      </c>
      <c r="D4" s="79" t="s">
        <v>66</v>
      </c>
      <c r="E4" s="70" t="s">
        <v>27</v>
      </c>
      <c r="F4" s="70" t="s">
        <v>28</v>
      </c>
      <c r="G4" s="26"/>
      <c r="H4" s="23"/>
      <c r="I4" s="45"/>
      <c r="J4" s="45"/>
      <c r="K4" s="45"/>
      <c r="L4" s="23"/>
      <c r="M4" s="23"/>
      <c r="N4" s="23"/>
      <c r="O4" s="23"/>
      <c r="P4" s="23"/>
    </row>
    <row r="5" spans="1:16" ht="15.75" customHeight="1">
      <c r="A5" s="41"/>
      <c r="B5" s="89">
        <v>1998</v>
      </c>
      <c r="C5" s="90">
        <v>104</v>
      </c>
      <c r="D5" s="91">
        <v>0.38044790424418901</v>
      </c>
      <c r="E5" s="92">
        <v>100</v>
      </c>
      <c r="F5" s="93">
        <v>273362</v>
      </c>
      <c r="G5" s="27"/>
      <c r="H5" s="23"/>
      <c r="I5" s="45"/>
      <c r="J5" s="45"/>
      <c r="K5" s="45"/>
      <c r="L5" s="23"/>
      <c r="M5" s="23"/>
      <c r="N5" s="23"/>
      <c r="O5" s="23"/>
      <c r="P5" s="23"/>
    </row>
    <row r="6" spans="1:16" ht="15.75" customHeight="1">
      <c r="A6" s="41"/>
      <c r="B6" s="88">
        <v>1999</v>
      </c>
      <c r="C6" s="84">
        <v>106</v>
      </c>
      <c r="D6" s="85">
        <v>0.38621574157065924</v>
      </c>
      <c r="E6" s="86">
        <v>101.92307692307692</v>
      </c>
      <c r="F6" s="87">
        <v>274458</v>
      </c>
      <c r="G6" s="27"/>
      <c r="H6" s="23"/>
      <c r="I6" s="45"/>
      <c r="J6" s="45"/>
      <c r="K6" s="45"/>
      <c r="L6" s="23"/>
      <c r="M6" s="23"/>
      <c r="N6" s="23"/>
      <c r="O6" s="23"/>
      <c r="P6" s="23"/>
    </row>
    <row r="7" spans="1:16" ht="15.75" customHeight="1">
      <c r="A7" s="41"/>
      <c r="B7" s="83">
        <v>2000</v>
      </c>
      <c r="C7" s="84">
        <v>107</v>
      </c>
      <c r="D7" s="85">
        <v>0.38744251729007495</v>
      </c>
      <c r="E7" s="86">
        <v>102.88461538461537</v>
      </c>
      <c r="F7" s="87">
        <v>276170</v>
      </c>
      <c r="G7" s="27"/>
      <c r="H7" s="23"/>
      <c r="I7" s="45"/>
      <c r="J7" s="45"/>
      <c r="K7" s="45"/>
      <c r="L7" s="23"/>
      <c r="M7" s="23"/>
      <c r="N7" s="23"/>
      <c r="O7" s="23"/>
      <c r="P7" s="23"/>
    </row>
    <row r="8" spans="1:16" ht="15.75" customHeight="1">
      <c r="A8" s="41"/>
      <c r="B8" s="83">
        <v>2001</v>
      </c>
      <c r="C8" s="84">
        <v>106</v>
      </c>
      <c r="D8" s="85">
        <v>0.38072114331277679</v>
      </c>
      <c r="E8" s="86">
        <v>101.92307692307692</v>
      </c>
      <c r="F8" s="87">
        <v>278419</v>
      </c>
      <c r="G8" s="27"/>
      <c r="H8" s="23"/>
      <c r="I8" s="45"/>
      <c r="J8" s="45"/>
      <c r="K8" s="45"/>
      <c r="L8" s="23"/>
      <c r="M8" s="23"/>
      <c r="N8" s="23"/>
      <c r="O8" s="23"/>
      <c r="P8" s="23"/>
    </row>
    <row r="9" spans="1:16" ht="15.75" customHeight="1">
      <c r="A9" s="41"/>
      <c r="B9" s="83">
        <v>2002</v>
      </c>
      <c r="C9" s="84">
        <v>106</v>
      </c>
      <c r="D9" s="85">
        <v>0.37676162718370687</v>
      </c>
      <c r="E9" s="86">
        <v>101.92307692307692</v>
      </c>
      <c r="F9" s="87">
        <v>281345</v>
      </c>
      <c r="G9" s="27"/>
      <c r="H9" s="23"/>
      <c r="I9" s="45"/>
      <c r="J9" s="45"/>
      <c r="K9" s="45"/>
      <c r="L9" s="23"/>
      <c r="M9" s="23"/>
      <c r="N9" s="23"/>
      <c r="O9" s="23"/>
      <c r="P9" s="23"/>
    </row>
    <row r="10" spans="1:16" ht="15.75" customHeight="1">
      <c r="A10" s="41"/>
      <c r="B10" s="88">
        <v>2003</v>
      </c>
      <c r="C10" s="84">
        <v>109</v>
      </c>
      <c r="D10" s="85">
        <v>0.38244540504126201</v>
      </c>
      <c r="E10" s="86">
        <v>104.80769230769231</v>
      </c>
      <c r="F10" s="87">
        <v>285008</v>
      </c>
      <c r="G10" s="27"/>
      <c r="H10" s="23"/>
      <c r="I10" s="45"/>
      <c r="J10" s="45"/>
      <c r="K10" s="45"/>
      <c r="L10" s="23"/>
      <c r="M10" s="23"/>
      <c r="N10" s="23"/>
      <c r="O10" s="23"/>
      <c r="P10" s="23"/>
    </row>
    <row r="11" spans="1:16" ht="15.75" customHeight="1">
      <c r="A11" s="41"/>
      <c r="B11" s="83">
        <v>2004</v>
      </c>
      <c r="C11" s="84">
        <v>109</v>
      </c>
      <c r="D11" s="85">
        <v>0.37850376420257248</v>
      </c>
      <c r="E11" s="86">
        <v>104.80769230769231</v>
      </c>
      <c r="F11" s="87">
        <v>287976</v>
      </c>
      <c r="G11" s="27"/>
      <c r="H11" s="23"/>
      <c r="I11" s="45"/>
      <c r="J11" s="45"/>
      <c r="K11" s="45"/>
      <c r="L11" s="23"/>
      <c r="M11" s="23"/>
      <c r="N11" s="23"/>
      <c r="O11" s="23"/>
      <c r="P11" s="23"/>
    </row>
    <row r="12" spans="1:16" ht="15.75" customHeight="1">
      <c r="A12" s="41"/>
      <c r="B12" s="83">
        <v>2005</v>
      </c>
      <c r="C12" s="84">
        <v>110</v>
      </c>
      <c r="D12" s="85">
        <v>0.37726142501929177</v>
      </c>
      <c r="E12" s="86">
        <v>105.76923076923077</v>
      </c>
      <c r="F12" s="87">
        <v>291575</v>
      </c>
      <c r="G12" s="27"/>
      <c r="H12" s="23"/>
      <c r="I12" s="45"/>
      <c r="J12" s="45"/>
      <c r="K12" s="45"/>
      <c r="L12" s="23"/>
      <c r="M12" s="23"/>
      <c r="N12" s="23"/>
      <c r="O12" s="23"/>
      <c r="P12" s="23"/>
    </row>
    <row r="13" spans="1:16" ht="15.75" customHeight="1">
      <c r="A13" s="41"/>
      <c r="B13" s="83">
        <v>2006</v>
      </c>
      <c r="C13" s="84">
        <v>110</v>
      </c>
      <c r="D13" s="85">
        <v>0.37337750502362466</v>
      </c>
      <c r="E13" s="86">
        <v>105.76923076923077</v>
      </c>
      <c r="F13" s="87">
        <v>294608</v>
      </c>
      <c r="G13" s="27"/>
      <c r="H13" s="23"/>
      <c r="I13" s="45"/>
      <c r="J13" s="45"/>
      <c r="K13" s="45"/>
      <c r="L13" s="23"/>
      <c r="M13" s="23"/>
      <c r="N13" s="23"/>
      <c r="O13" s="23"/>
      <c r="P13" s="23"/>
    </row>
    <row r="14" spans="1:16" ht="15.75" customHeight="1">
      <c r="A14" s="41"/>
      <c r="B14" s="83">
        <v>2007</v>
      </c>
      <c r="C14" s="84">
        <v>109</v>
      </c>
      <c r="D14" s="85">
        <v>0.36506129010650412</v>
      </c>
      <c r="E14" s="86">
        <v>104.80769230769231</v>
      </c>
      <c r="F14" s="87">
        <v>298580</v>
      </c>
      <c r="G14" s="27"/>
      <c r="H14" s="23"/>
      <c r="I14" s="45"/>
      <c r="J14" s="45"/>
      <c r="K14" s="45"/>
      <c r="L14" s="23"/>
      <c r="M14" s="23"/>
      <c r="N14" s="23"/>
      <c r="O14" s="23"/>
      <c r="P14" s="23"/>
    </row>
    <row r="15" spans="1:16" ht="15.75" customHeight="1">
      <c r="A15" s="41"/>
      <c r="B15" s="83">
        <v>2008</v>
      </c>
      <c r="C15" s="84">
        <v>111</v>
      </c>
      <c r="D15" s="85">
        <v>0.36604548857179603</v>
      </c>
      <c r="E15" s="86">
        <v>106.73076923076923</v>
      </c>
      <c r="F15" s="87">
        <v>303241</v>
      </c>
      <c r="G15" s="27"/>
      <c r="H15" s="23"/>
      <c r="I15" s="45"/>
      <c r="J15" s="45"/>
      <c r="K15" s="45"/>
      <c r="L15" s="23"/>
      <c r="M15" s="23"/>
      <c r="N15" s="23"/>
      <c r="O15" s="23"/>
      <c r="P15" s="23"/>
    </row>
    <row r="16" spans="1:16" ht="15.75" customHeight="1">
      <c r="A16" s="41"/>
      <c r="B16" s="98">
        <v>2009</v>
      </c>
      <c r="C16" s="94">
        <v>113</v>
      </c>
      <c r="D16" s="95">
        <v>0.36760878617530712</v>
      </c>
      <c r="E16" s="96">
        <v>108.65384615384615</v>
      </c>
      <c r="F16" s="97">
        <v>307392</v>
      </c>
      <c r="G16" s="27"/>
      <c r="H16" s="23"/>
      <c r="I16" s="45"/>
      <c r="J16" s="45"/>
      <c r="K16" s="45"/>
      <c r="L16" s="23"/>
      <c r="M16" s="23"/>
      <c r="N16" s="23"/>
      <c r="O16" s="23"/>
      <c r="P16" s="23"/>
    </row>
    <row r="17" spans="1:16" ht="15.75" customHeight="1">
      <c r="A17" s="41"/>
      <c r="B17" s="88">
        <v>2010</v>
      </c>
      <c r="C17" s="94">
        <v>113</v>
      </c>
      <c r="D17" s="95">
        <v>0.36138721520768574</v>
      </c>
      <c r="E17" s="96">
        <v>108.65384615384615</v>
      </c>
      <c r="F17" s="97">
        <v>312684</v>
      </c>
      <c r="G17" s="27"/>
      <c r="H17" s="23"/>
      <c r="I17" s="45"/>
      <c r="J17" s="45"/>
      <c r="K17" s="45"/>
      <c r="L17" s="23"/>
      <c r="M17" s="23"/>
      <c r="N17" s="23"/>
      <c r="O17" s="23"/>
      <c r="P17" s="23"/>
    </row>
    <row r="18" spans="1:16" ht="16.5" customHeight="1">
      <c r="A18" s="41"/>
      <c r="B18" s="88">
        <v>2011</v>
      </c>
      <c r="C18" s="94">
        <v>115</v>
      </c>
      <c r="D18" s="95">
        <v>0.36275085009873131</v>
      </c>
      <c r="E18" s="96">
        <v>110.57692307692308</v>
      </c>
      <c r="F18" s="97">
        <v>317022</v>
      </c>
      <c r="G18" s="27"/>
      <c r="H18" s="23"/>
      <c r="I18" s="45"/>
      <c r="J18" s="45"/>
      <c r="K18" s="45"/>
      <c r="L18" s="23"/>
      <c r="M18" s="23"/>
      <c r="N18" s="23"/>
      <c r="O18" s="23"/>
      <c r="P18" s="23"/>
    </row>
    <row r="19" spans="1:16" ht="16.5" customHeight="1">
      <c r="A19" s="41"/>
      <c r="B19" s="88">
        <v>2012</v>
      </c>
      <c r="C19" s="94">
        <v>114</v>
      </c>
      <c r="D19" s="95">
        <v>0.35433217709149228</v>
      </c>
      <c r="E19" s="96">
        <v>109.61538461538463</v>
      </c>
      <c r="F19" s="97">
        <v>321732</v>
      </c>
      <c r="G19" s="27"/>
      <c r="H19" s="23"/>
      <c r="I19" s="45"/>
      <c r="J19" s="45"/>
      <c r="K19" s="45"/>
      <c r="L19" s="23"/>
      <c r="M19" s="23"/>
      <c r="N19" s="23"/>
      <c r="O19" s="23"/>
      <c r="P19" s="23"/>
    </row>
    <row r="20" spans="1:16" ht="16.5" customHeight="1">
      <c r="A20" s="41"/>
      <c r="B20" s="88">
        <v>2013</v>
      </c>
      <c r="C20" s="94">
        <v>116</v>
      </c>
      <c r="D20" s="95">
        <v>0.35472812841158247</v>
      </c>
      <c r="E20" s="96">
        <v>111.53846153846155</v>
      </c>
      <c r="F20" s="97">
        <v>327011</v>
      </c>
      <c r="G20" s="27"/>
      <c r="H20" s="23"/>
      <c r="I20" s="45"/>
      <c r="J20" s="45"/>
      <c r="K20" s="45"/>
      <c r="L20" s="23"/>
      <c r="M20" s="23"/>
      <c r="N20" s="23"/>
      <c r="O20" s="23"/>
      <c r="P20" s="23"/>
    </row>
    <row r="21" spans="1:16" ht="16.5" customHeight="1">
      <c r="A21" s="41"/>
      <c r="B21" s="99">
        <v>2014</v>
      </c>
      <c r="C21" s="100">
        <v>118</v>
      </c>
      <c r="D21" s="101">
        <v>0.35567558769362467</v>
      </c>
      <c r="E21" s="102">
        <v>113.46153846153845</v>
      </c>
      <c r="F21" s="103">
        <v>331763</v>
      </c>
      <c r="G21" s="27"/>
      <c r="H21" s="23"/>
      <c r="I21" s="45"/>
      <c r="J21" s="45"/>
      <c r="K21" s="45"/>
      <c r="L21" s="23"/>
      <c r="M21" s="23"/>
      <c r="N21" s="23"/>
      <c r="O21" s="23"/>
      <c r="P21" s="23"/>
    </row>
    <row r="22" spans="1:16" ht="16.5" customHeight="1">
      <c r="A22" s="41"/>
      <c r="B22" s="106">
        <v>2015</v>
      </c>
      <c r="C22" s="122">
        <v>121</v>
      </c>
      <c r="D22" s="123">
        <v>0.36044516467279919</v>
      </c>
      <c r="E22" s="124">
        <v>116.34615384615385</v>
      </c>
      <c r="F22" s="125">
        <v>335696</v>
      </c>
      <c r="G22" s="27"/>
      <c r="H22" s="23"/>
      <c r="I22" s="45"/>
      <c r="J22" s="45"/>
      <c r="K22" s="45"/>
      <c r="L22" s="23"/>
      <c r="M22" s="23"/>
      <c r="N22" s="23"/>
      <c r="O22" s="23"/>
      <c r="P22" s="23"/>
    </row>
    <row r="23" spans="1:16" ht="15.75" customHeight="1">
      <c r="A23" s="41"/>
      <c r="B23" s="99">
        <v>2016</v>
      </c>
      <c r="C23" s="100">
        <v>123</v>
      </c>
      <c r="D23" s="101">
        <v>0.36211017483899871</v>
      </c>
      <c r="E23" s="102">
        <v>118.26923076923077</v>
      </c>
      <c r="F23" s="155">
        <v>339176</v>
      </c>
      <c r="G23" s="128"/>
      <c r="H23" s="23"/>
      <c r="I23" s="45"/>
      <c r="J23" s="45"/>
      <c r="K23" s="45"/>
      <c r="L23" s="23"/>
      <c r="M23" s="23"/>
      <c r="N23" s="23"/>
      <c r="O23" s="23"/>
      <c r="P23" s="23"/>
    </row>
    <row r="24" spans="1:16" ht="15.75" customHeight="1">
      <c r="A24" s="41"/>
      <c r="B24" s="99">
        <v>2017</v>
      </c>
      <c r="C24" s="100">
        <v>124</v>
      </c>
      <c r="D24" s="101">
        <v>0.36184087367707346</v>
      </c>
      <c r="E24" s="102">
        <v>119.23076923076923</v>
      </c>
      <c r="F24" s="155">
        <v>341463</v>
      </c>
      <c r="G24" s="128"/>
      <c r="H24" s="105"/>
      <c r="I24" s="45"/>
      <c r="J24" s="45"/>
      <c r="K24" s="45"/>
      <c r="L24" s="105"/>
      <c r="M24" s="105"/>
      <c r="N24" s="105"/>
      <c r="O24" s="105"/>
      <c r="P24" s="105"/>
    </row>
    <row r="25" spans="1:16" ht="15.75" customHeight="1">
      <c r="A25" s="41"/>
      <c r="B25" s="99">
        <v>2018</v>
      </c>
      <c r="C25" s="100">
        <v>124</v>
      </c>
      <c r="D25" s="101">
        <v>0.36051227631521565</v>
      </c>
      <c r="E25" s="102">
        <v>119.23076923076923</v>
      </c>
      <c r="F25" s="155">
        <v>343955</v>
      </c>
      <c r="G25" s="128"/>
      <c r="H25" s="105"/>
      <c r="I25" s="45"/>
      <c r="J25" s="45"/>
      <c r="K25" s="45"/>
      <c r="L25" s="105"/>
      <c r="M25" s="105"/>
      <c r="N25" s="105"/>
      <c r="O25" s="105"/>
      <c r="P25" s="105"/>
    </row>
    <row r="26" spans="1:16" ht="15.75" customHeight="1">
      <c r="A26" s="41"/>
      <c r="B26" s="99">
        <v>2019</v>
      </c>
      <c r="C26" s="100">
        <v>122</v>
      </c>
      <c r="D26" s="101">
        <v>0.35308588380001443</v>
      </c>
      <c r="E26" s="102">
        <v>117.30769230769231</v>
      </c>
      <c r="F26" s="155">
        <v>345525</v>
      </c>
      <c r="G26" s="128"/>
      <c r="H26" s="105"/>
      <c r="I26" s="45"/>
      <c r="J26" s="45"/>
      <c r="K26" s="45"/>
      <c r="L26" s="105"/>
      <c r="M26" s="105"/>
      <c r="N26" s="105"/>
      <c r="O26" s="105"/>
      <c r="P26" s="105"/>
    </row>
    <row r="27" spans="1:16" ht="15.75" customHeight="1">
      <c r="A27" s="41"/>
      <c r="B27" s="99">
        <v>2020</v>
      </c>
      <c r="C27" s="100">
        <v>121</v>
      </c>
      <c r="D27" s="101">
        <v>0.34719930674915278</v>
      </c>
      <c r="E27" s="102">
        <v>116.34615384615385</v>
      </c>
      <c r="F27" s="155">
        <v>348503</v>
      </c>
      <c r="G27" s="128"/>
      <c r="H27" s="105"/>
      <c r="I27" s="45"/>
      <c r="J27" s="45"/>
      <c r="K27" s="45"/>
      <c r="L27" s="105"/>
      <c r="M27" s="105"/>
      <c r="N27" s="105"/>
      <c r="O27" s="105"/>
      <c r="P27" s="105"/>
    </row>
    <row r="28" spans="1:16" ht="15.75" customHeight="1">
      <c r="A28" s="41"/>
      <c r="B28" s="99">
        <v>2021</v>
      </c>
      <c r="C28" s="100">
        <v>122</v>
      </c>
      <c r="D28" s="101">
        <v>0.34540456217140564</v>
      </c>
      <c r="E28" s="102">
        <v>117.30769230769231</v>
      </c>
      <c r="F28" s="155">
        <v>353209</v>
      </c>
      <c r="G28" s="128"/>
      <c r="H28" s="105"/>
      <c r="I28" s="45"/>
      <c r="J28" s="45"/>
      <c r="K28" s="45"/>
      <c r="L28" s="105"/>
      <c r="M28" s="105"/>
      <c r="N28" s="105"/>
      <c r="O28" s="105"/>
      <c r="P28" s="105"/>
    </row>
    <row r="29" spans="1:16" ht="15.75" customHeight="1">
      <c r="A29" s="41"/>
      <c r="B29" s="202">
        <v>2022</v>
      </c>
      <c r="C29" s="203">
        <v>123</v>
      </c>
      <c r="D29" s="204">
        <v>0.34426587401548359</v>
      </c>
      <c r="E29" s="205">
        <v>118.26923076923077</v>
      </c>
      <c r="F29" s="155">
        <v>357282</v>
      </c>
      <c r="G29" s="128"/>
      <c r="H29" s="105"/>
      <c r="I29" s="45"/>
      <c r="J29" s="45"/>
      <c r="K29" s="45"/>
      <c r="L29" s="105"/>
      <c r="M29" s="105"/>
      <c r="N29" s="105"/>
      <c r="O29" s="105"/>
      <c r="P29" s="105"/>
    </row>
    <row r="30" spans="1:16" ht="15.75" customHeight="1">
      <c r="A30" s="41"/>
      <c r="B30" s="206">
        <v>2023</v>
      </c>
      <c r="C30" s="207">
        <v>122</v>
      </c>
      <c r="D30" s="208">
        <v>0.33347547041908576</v>
      </c>
      <c r="E30" s="209">
        <v>117.30769230769231</v>
      </c>
      <c r="F30" s="156">
        <v>365844</v>
      </c>
      <c r="G30" s="128"/>
      <c r="H30" s="105"/>
      <c r="I30" s="45"/>
      <c r="J30" s="45"/>
      <c r="K30" s="45"/>
      <c r="L30" s="105"/>
      <c r="M30" s="105"/>
      <c r="N30" s="105"/>
      <c r="O30" s="105"/>
      <c r="P30" s="105"/>
    </row>
    <row r="31" spans="1:16" s="187" customFormat="1" ht="5.25" customHeight="1">
      <c r="B31" s="188"/>
      <c r="D31" s="189"/>
      <c r="E31" s="189"/>
    </row>
    <row r="32" spans="1:16" s="190" customFormat="1" ht="11.25">
      <c r="B32" s="191" t="s">
        <v>63</v>
      </c>
      <c r="C32" s="192"/>
      <c r="D32" s="193"/>
      <c r="E32" s="193"/>
      <c r="F32" s="192"/>
      <c r="G32" s="192"/>
      <c r="H32" s="192"/>
      <c r="I32" s="192"/>
      <c r="J32" s="192"/>
    </row>
    <row r="33" spans="2:10" s="187" customFormat="1" ht="5.25" customHeight="1">
      <c r="B33" s="188"/>
      <c r="D33" s="189"/>
      <c r="E33" s="189"/>
    </row>
    <row r="34" spans="2:10" s="194" customFormat="1" ht="12.2" customHeight="1">
      <c r="B34" s="195" t="s">
        <v>68</v>
      </c>
      <c r="C34" s="196"/>
      <c r="D34" s="197"/>
      <c r="F34" s="196"/>
      <c r="G34" s="196"/>
      <c r="H34" s="196"/>
      <c r="I34" s="196"/>
      <c r="J34" s="196"/>
    </row>
    <row r="35" spans="2:10" s="187" customFormat="1" ht="5.25" customHeight="1">
      <c r="B35" s="188"/>
      <c r="D35" s="189"/>
      <c r="E35" s="189"/>
    </row>
    <row r="36" spans="2:10" s="190" customFormat="1" ht="12.2" customHeight="1">
      <c r="B36" s="188" t="s">
        <v>64</v>
      </c>
      <c r="C36" s="187"/>
      <c r="D36" s="189"/>
      <c r="E36" s="189"/>
      <c r="F36" s="187"/>
      <c r="G36" s="187"/>
      <c r="H36" s="187"/>
      <c r="I36" s="187"/>
      <c r="J36" s="187"/>
    </row>
    <row r="37" spans="2:10" s="187" customFormat="1" ht="5.25" customHeight="1">
      <c r="B37" s="188"/>
      <c r="D37" s="189"/>
      <c r="E37" s="189"/>
    </row>
    <row r="38" spans="2:10" s="194" customFormat="1" ht="27.75" customHeight="1">
      <c r="B38" s="216" t="s">
        <v>67</v>
      </c>
      <c r="C38" s="216"/>
      <c r="D38" s="216"/>
      <c r="E38" s="216"/>
      <c r="F38" s="216"/>
      <c r="G38" s="198"/>
      <c r="H38" s="198"/>
      <c r="I38" s="198"/>
      <c r="J38" s="198"/>
    </row>
    <row r="39" spans="2:10" s="187" customFormat="1" ht="5.25" customHeight="1">
      <c r="B39" s="188"/>
      <c r="D39" s="189"/>
      <c r="E39" s="189"/>
    </row>
    <row r="40" spans="2:10" s="190" customFormat="1" ht="12">
      <c r="B40" s="199" t="s">
        <v>17</v>
      </c>
      <c r="C40" s="200"/>
      <c r="D40" s="200"/>
      <c r="E40" s="200"/>
      <c r="F40" s="200"/>
      <c r="G40" s="200"/>
      <c r="H40" s="187"/>
      <c r="I40" s="187"/>
      <c r="J40" s="187"/>
    </row>
    <row r="51" spans="2:5" s="15" customFormat="1" ht="5.25" customHeight="1">
      <c r="B51" s="16"/>
      <c r="D51" s="17"/>
      <c r="E51" s="17"/>
    </row>
  </sheetData>
  <mergeCells count="2">
    <mergeCell ref="B2:G2"/>
    <mergeCell ref="B38:F38"/>
  </mergeCells>
  <pageMargins left="0.70866141732283472" right="0.70866141732283472" top="0.74803149606299213" bottom="0.74803149606299213" header="0.31496062992125984" footer="0.31496062992125984"/>
  <pageSetup paperSize="9" scale="78" orientation="landscape" r:id="rId1"/>
  <headerFooter>
    <oddHeader>&amp;L&amp;G&amp;C&amp;8Gesundheitsberufe - Statistik der Apotheken und Apotheker</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90"/>
  <sheetViews>
    <sheetView showGridLines="0" zoomScaleNormal="100" workbookViewId="0"/>
  </sheetViews>
  <sheetFormatPr baseColWidth="10" defaultColWidth="11.19921875" defaultRowHeight="12.75"/>
  <cols>
    <col min="1" max="1" width="2.296875" style="23" customWidth="1"/>
    <col min="2" max="2" width="8" style="23" customWidth="1"/>
    <col min="3" max="3" width="10.3984375" style="23" customWidth="1"/>
    <col min="4" max="6" width="8.3984375" style="23" customWidth="1"/>
    <col min="7" max="7" width="9.796875" style="23" customWidth="1"/>
    <col min="8" max="8" width="9.296875" style="23" customWidth="1"/>
    <col min="9" max="9" width="8.3984375" style="23" customWidth="1"/>
    <col min="10" max="10" width="8.5" style="23" customWidth="1"/>
    <col min="11" max="11" width="7.69921875" style="23" customWidth="1"/>
    <col min="12" max="12" width="5.5" style="23" customWidth="1"/>
    <col min="13" max="13" width="10.8984375" style="23" customWidth="1"/>
    <col min="14" max="16" width="7.8984375" style="23" customWidth="1"/>
    <col min="17" max="17" width="11.19921875" style="23"/>
    <col min="18" max="25" width="8.19921875" style="23" customWidth="1"/>
    <col min="26" max="16384" width="11.19921875" style="23"/>
  </cols>
  <sheetData>
    <row r="1" spans="2:16" s="105" customFormat="1"/>
    <row r="2" spans="2:16" s="105" customFormat="1" ht="30.6" customHeight="1">
      <c r="B2" s="218" t="s">
        <v>40</v>
      </c>
      <c r="C2" s="218"/>
      <c r="D2" s="218"/>
      <c r="E2" s="218"/>
      <c r="F2" s="218"/>
      <c r="G2" s="218"/>
      <c r="H2" s="218"/>
      <c r="I2" s="218"/>
      <c r="J2" s="218"/>
      <c r="K2" s="218"/>
      <c r="P2" s="104"/>
    </row>
    <row r="3" spans="2:16" s="105" customFormat="1" ht="15">
      <c r="B3" s="65"/>
      <c r="K3" s="104"/>
      <c r="P3" s="104"/>
    </row>
    <row r="4" spans="2:16" s="105" customFormat="1" ht="15" customHeight="1">
      <c r="B4" s="220" t="s">
        <v>14</v>
      </c>
      <c r="C4" s="219" t="s">
        <v>2</v>
      </c>
      <c r="D4" s="219"/>
      <c r="E4" s="219"/>
      <c r="F4" s="219"/>
      <c r="G4" s="219"/>
      <c r="H4" s="219"/>
      <c r="I4" s="219"/>
      <c r="J4" s="219"/>
      <c r="K4" s="152"/>
      <c r="P4" s="152"/>
    </row>
    <row r="5" spans="2:16" s="105" customFormat="1" ht="15" customHeight="1">
      <c r="B5" s="221"/>
      <c r="C5" s="220" t="s">
        <v>45</v>
      </c>
      <c r="D5" s="223" t="s">
        <v>3</v>
      </c>
      <c r="E5" s="224"/>
      <c r="F5" s="225"/>
      <c r="G5" s="226" t="s">
        <v>4</v>
      </c>
      <c r="H5" s="227"/>
      <c r="I5" s="228"/>
      <c r="J5" s="219" t="s">
        <v>0</v>
      </c>
      <c r="K5" s="152"/>
      <c r="P5" s="152"/>
    </row>
    <row r="6" spans="2:16" s="105" customFormat="1" ht="15" customHeight="1">
      <c r="B6" s="222"/>
      <c r="C6" s="222"/>
      <c r="D6" s="169" t="s">
        <v>46</v>
      </c>
      <c r="E6" s="169" t="s">
        <v>47</v>
      </c>
      <c r="F6" s="169" t="s">
        <v>0</v>
      </c>
      <c r="G6" s="169" t="s">
        <v>48</v>
      </c>
      <c r="H6" s="169" t="s">
        <v>49</v>
      </c>
      <c r="I6" s="169" t="s">
        <v>0</v>
      </c>
      <c r="J6" s="219"/>
      <c r="K6" s="152"/>
      <c r="P6" s="152"/>
    </row>
    <row r="7" spans="2:16" s="105" customFormat="1" ht="15" customHeight="1">
      <c r="B7" s="131">
        <v>1998</v>
      </c>
      <c r="C7" s="134">
        <v>26</v>
      </c>
      <c r="D7" s="132">
        <v>16</v>
      </c>
      <c r="E7" s="133">
        <v>30</v>
      </c>
      <c r="F7" s="134">
        <v>46</v>
      </c>
      <c r="G7" s="133">
        <v>19</v>
      </c>
      <c r="H7" s="133">
        <v>13</v>
      </c>
      <c r="I7" s="134">
        <v>32</v>
      </c>
      <c r="J7" s="135">
        <f>C7+F7+I7</f>
        <v>104</v>
      </c>
      <c r="K7" s="152"/>
      <c r="P7" s="152"/>
    </row>
    <row r="8" spans="2:16" s="105" customFormat="1" ht="15" customHeight="1">
      <c r="B8" s="136">
        <v>1999</v>
      </c>
      <c r="C8" s="139">
        <v>26</v>
      </c>
      <c r="D8" s="137">
        <v>17</v>
      </c>
      <c r="E8" s="138">
        <v>31</v>
      </c>
      <c r="F8" s="139">
        <v>48</v>
      </c>
      <c r="G8" s="138">
        <v>19</v>
      </c>
      <c r="H8" s="138">
        <v>13</v>
      </c>
      <c r="I8" s="139">
        <v>32</v>
      </c>
      <c r="J8" s="140">
        <f t="shared" ref="J8:J25" si="0">C8+F8+I8</f>
        <v>106</v>
      </c>
      <c r="K8" s="152"/>
      <c r="P8" s="152"/>
    </row>
    <row r="9" spans="2:16" s="105" customFormat="1" ht="15" customHeight="1">
      <c r="B9" s="136">
        <v>2000</v>
      </c>
      <c r="C9" s="139">
        <v>26</v>
      </c>
      <c r="D9" s="137">
        <v>17</v>
      </c>
      <c r="E9" s="138">
        <v>32</v>
      </c>
      <c r="F9" s="139">
        <v>49</v>
      </c>
      <c r="G9" s="138">
        <v>19</v>
      </c>
      <c r="H9" s="138">
        <v>13</v>
      </c>
      <c r="I9" s="139">
        <v>32</v>
      </c>
      <c r="J9" s="140">
        <f t="shared" si="0"/>
        <v>107</v>
      </c>
      <c r="K9" s="152"/>
      <c r="P9" s="152"/>
    </row>
    <row r="10" spans="2:16" s="105" customFormat="1" ht="15" customHeight="1">
      <c r="B10" s="136">
        <v>2001</v>
      </c>
      <c r="C10" s="139">
        <v>25</v>
      </c>
      <c r="D10" s="137">
        <v>17</v>
      </c>
      <c r="E10" s="138">
        <v>32</v>
      </c>
      <c r="F10" s="139">
        <v>49</v>
      </c>
      <c r="G10" s="138">
        <v>19</v>
      </c>
      <c r="H10" s="138">
        <v>13</v>
      </c>
      <c r="I10" s="139">
        <v>32</v>
      </c>
      <c r="J10" s="140">
        <f t="shared" si="0"/>
        <v>106</v>
      </c>
      <c r="K10" s="152"/>
      <c r="P10" s="152"/>
    </row>
    <row r="11" spans="2:16" s="105" customFormat="1" ht="15" customHeight="1">
      <c r="B11" s="136">
        <v>2002</v>
      </c>
      <c r="C11" s="139">
        <v>25</v>
      </c>
      <c r="D11" s="137">
        <v>17</v>
      </c>
      <c r="E11" s="138">
        <v>32</v>
      </c>
      <c r="F11" s="139">
        <v>49</v>
      </c>
      <c r="G11" s="138">
        <v>19</v>
      </c>
      <c r="H11" s="138">
        <v>13</v>
      </c>
      <c r="I11" s="139">
        <v>32</v>
      </c>
      <c r="J11" s="140">
        <f t="shared" si="0"/>
        <v>106</v>
      </c>
      <c r="K11" s="152"/>
      <c r="P11" s="152"/>
    </row>
    <row r="12" spans="2:16" s="105" customFormat="1" ht="15" customHeight="1">
      <c r="B12" s="136">
        <v>2003</v>
      </c>
      <c r="C12" s="139">
        <v>25</v>
      </c>
      <c r="D12" s="137">
        <v>18</v>
      </c>
      <c r="E12" s="138">
        <v>34</v>
      </c>
      <c r="F12" s="139">
        <v>52</v>
      </c>
      <c r="G12" s="138">
        <v>19</v>
      </c>
      <c r="H12" s="138">
        <v>13</v>
      </c>
      <c r="I12" s="139">
        <v>32</v>
      </c>
      <c r="J12" s="140">
        <f t="shared" si="0"/>
        <v>109</v>
      </c>
      <c r="K12" s="152"/>
      <c r="P12" s="152"/>
    </row>
    <row r="13" spans="2:16" s="105" customFormat="1" ht="15" customHeight="1">
      <c r="B13" s="136">
        <v>2004</v>
      </c>
      <c r="C13" s="139">
        <v>25</v>
      </c>
      <c r="D13" s="137">
        <v>19</v>
      </c>
      <c r="E13" s="138">
        <v>34</v>
      </c>
      <c r="F13" s="139">
        <v>53</v>
      </c>
      <c r="G13" s="138">
        <v>19</v>
      </c>
      <c r="H13" s="138">
        <v>12</v>
      </c>
      <c r="I13" s="139">
        <v>31</v>
      </c>
      <c r="J13" s="140">
        <f t="shared" si="0"/>
        <v>109</v>
      </c>
      <c r="K13" s="152"/>
      <c r="P13" s="152"/>
    </row>
    <row r="14" spans="2:16" s="105" customFormat="1" ht="15" customHeight="1">
      <c r="B14" s="136">
        <v>2005</v>
      </c>
      <c r="C14" s="139">
        <v>25</v>
      </c>
      <c r="D14" s="137">
        <v>19</v>
      </c>
      <c r="E14" s="138">
        <v>34</v>
      </c>
      <c r="F14" s="139">
        <v>53</v>
      </c>
      <c r="G14" s="138">
        <v>20</v>
      </c>
      <c r="H14" s="138">
        <v>12</v>
      </c>
      <c r="I14" s="139">
        <v>32</v>
      </c>
      <c r="J14" s="140">
        <f t="shared" si="0"/>
        <v>110</v>
      </c>
      <c r="K14" s="152"/>
      <c r="P14" s="152"/>
    </row>
    <row r="15" spans="2:16" s="105" customFormat="1" ht="15" customHeight="1">
      <c r="B15" s="136">
        <v>2006</v>
      </c>
      <c r="C15" s="139">
        <v>25</v>
      </c>
      <c r="D15" s="137">
        <v>19</v>
      </c>
      <c r="E15" s="138">
        <v>34</v>
      </c>
      <c r="F15" s="139">
        <v>53</v>
      </c>
      <c r="G15" s="138">
        <v>20</v>
      </c>
      <c r="H15" s="138">
        <v>12</v>
      </c>
      <c r="I15" s="139">
        <v>32</v>
      </c>
      <c r="J15" s="140">
        <f t="shared" si="0"/>
        <v>110</v>
      </c>
      <c r="K15" s="152"/>
      <c r="P15" s="152"/>
    </row>
    <row r="16" spans="2:16" s="105" customFormat="1" ht="15" customHeight="1">
      <c r="B16" s="136">
        <v>2007</v>
      </c>
      <c r="C16" s="139">
        <v>25</v>
      </c>
      <c r="D16" s="137">
        <v>19</v>
      </c>
      <c r="E16" s="138">
        <v>33</v>
      </c>
      <c r="F16" s="139">
        <v>52</v>
      </c>
      <c r="G16" s="138">
        <v>20</v>
      </c>
      <c r="H16" s="138">
        <v>12</v>
      </c>
      <c r="I16" s="139">
        <v>32</v>
      </c>
      <c r="J16" s="140">
        <f t="shared" si="0"/>
        <v>109</v>
      </c>
      <c r="K16" s="152"/>
      <c r="P16" s="152"/>
    </row>
    <row r="17" spans="2:16" s="105" customFormat="1" ht="15" customHeight="1">
      <c r="B17" s="136">
        <v>2008</v>
      </c>
      <c r="C17" s="139">
        <v>26</v>
      </c>
      <c r="D17" s="137">
        <v>18</v>
      </c>
      <c r="E17" s="138">
        <v>34</v>
      </c>
      <c r="F17" s="139">
        <v>52</v>
      </c>
      <c r="G17" s="138">
        <v>21</v>
      </c>
      <c r="H17" s="138">
        <v>12</v>
      </c>
      <c r="I17" s="139">
        <v>33</v>
      </c>
      <c r="J17" s="140">
        <f t="shared" si="0"/>
        <v>111</v>
      </c>
      <c r="K17" s="152"/>
      <c r="P17" s="152"/>
    </row>
    <row r="18" spans="2:16" s="105" customFormat="1" ht="15" customHeight="1">
      <c r="B18" s="141">
        <v>2009</v>
      </c>
      <c r="C18" s="139">
        <v>27</v>
      </c>
      <c r="D18" s="137">
        <v>18</v>
      </c>
      <c r="E18" s="138">
        <v>34</v>
      </c>
      <c r="F18" s="139">
        <v>52</v>
      </c>
      <c r="G18" s="138">
        <v>21</v>
      </c>
      <c r="H18" s="138">
        <v>13</v>
      </c>
      <c r="I18" s="139">
        <v>34</v>
      </c>
      <c r="J18" s="140">
        <f t="shared" si="0"/>
        <v>113</v>
      </c>
      <c r="K18" s="152"/>
      <c r="P18" s="152"/>
    </row>
    <row r="19" spans="2:16" s="105" customFormat="1" ht="15" customHeight="1">
      <c r="B19" s="141">
        <v>2010</v>
      </c>
      <c r="C19" s="139">
        <v>27</v>
      </c>
      <c r="D19" s="137">
        <v>18</v>
      </c>
      <c r="E19" s="138">
        <v>34</v>
      </c>
      <c r="F19" s="139">
        <v>52</v>
      </c>
      <c r="G19" s="138">
        <v>21</v>
      </c>
      <c r="H19" s="138">
        <v>13</v>
      </c>
      <c r="I19" s="139">
        <v>34</v>
      </c>
      <c r="J19" s="140">
        <f t="shared" si="0"/>
        <v>113</v>
      </c>
      <c r="K19" s="152"/>
      <c r="P19" s="152"/>
    </row>
    <row r="20" spans="2:16" s="105" customFormat="1" ht="15" customHeight="1">
      <c r="B20" s="141">
        <v>2011</v>
      </c>
      <c r="C20" s="139">
        <v>27</v>
      </c>
      <c r="D20" s="137">
        <v>18</v>
      </c>
      <c r="E20" s="138">
        <v>34</v>
      </c>
      <c r="F20" s="139">
        <v>52</v>
      </c>
      <c r="G20" s="138">
        <v>23</v>
      </c>
      <c r="H20" s="138">
        <v>13</v>
      </c>
      <c r="I20" s="139">
        <v>36</v>
      </c>
      <c r="J20" s="140">
        <f t="shared" si="0"/>
        <v>115</v>
      </c>
      <c r="K20" s="152"/>
      <c r="P20" s="152"/>
    </row>
    <row r="21" spans="2:16" s="105" customFormat="1" ht="15" customHeight="1">
      <c r="B21" s="83">
        <v>2012</v>
      </c>
      <c r="C21" s="139">
        <v>27</v>
      </c>
      <c r="D21" s="137">
        <v>18</v>
      </c>
      <c r="E21" s="138">
        <v>32</v>
      </c>
      <c r="F21" s="139">
        <v>50</v>
      </c>
      <c r="G21" s="138">
        <v>24</v>
      </c>
      <c r="H21" s="138">
        <v>13</v>
      </c>
      <c r="I21" s="139">
        <v>37</v>
      </c>
      <c r="J21" s="140">
        <f t="shared" si="0"/>
        <v>114</v>
      </c>
      <c r="K21" s="152"/>
      <c r="P21" s="152"/>
    </row>
    <row r="22" spans="2:16" s="105" customFormat="1" ht="15" customHeight="1">
      <c r="B22" s="83">
        <v>2013</v>
      </c>
      <c r="C22" s="139">
        <v>28</v>
      </c>
      <c r="D22" s="137">
        <v>18</v>
      </c>
      <c r="E22" s="138">
        <v>32</v>
      </c>
      <c r="F22" s="139">
        <v>50</v>
      </c>
      <c r="G22" s="138">
        <v>25</v>
      </c>
      <c r="H22" s="138">
        <v>13</v>
      </c>
      <c r="I22" s="139">
        <v>38</v>
      </c>
      <c r="J22" s="140">
        <f t="shared" si="0"/>
        <v>116</v>
      </c>
      <c r="K22" s="152"/>
      <c r="P22" s="152"/>
    </row>
    <row r="23" spans="2:16" s="105" customFormat="1" ht="15" customHeight="1">
      <c r="B23" s="83">
        <v>2014</v>
      </c>
      <c r="C23" s="139">
        <v>28</v>
      </c>
      <c r="D23" s="137">
        <v>19</v>
      </c>
      <c r="E23" s="138">
        <v>33</v>
      </c>
      <c r="F23" s="139">
        <f>19+33</f>
        <v>52</v>
      </c>
      <c r="G23" s="138">
        <v>25</v>
      </c>
      <c r="H23" s="138">
        <v>13</v>
      </c>
      <c r="I23" s="139">
        <f>25+13</f>
        <v>38</v>
      </c>
      <c r="J23" s="140">
        <f t="shared" si="0"/>
        <v>118</v>
      </c>
      <c r="K23" s="152"/>
      <c r="P23" s="152"/>
    </row>
    <row r="24" spans="2:16" s="105" customFormat="1" ht="15" customHeight="1">
      <c r="B24" s="83">
        <v>2015</v>
      </c>
      <c r="C24" s="139">
        <v>27</v>
      </c>
      <c r="D24" s="137">
        <v>19</v>
      </c>
      <c r="E24" s="138">
        <v>35</v>
      </c>
      <c r="F24" s="183">
        <v>54</v>
      </c>
      <c r="G24" s="138">
        <v>26</v>
      </c>
      <c r="H24" s="138">
        <v>14</v>
      </c>
      <c r="I24" s="183">
        <v>40</v>
      </c>
      <c r="J24" s="184">
        <f t="shared" si="0"/>
        <v>121</v>
      </c>
      <c r="K24" s="152"/>
      <c r="P24" s="152"/>
    </row>
    <row r="25" spans="2:16" s="105" customFormat="1" ht="15" customHeight="1">
      <c r="B25" s="89">
        <v>2016</v>
      </c>
      <c r="C25" s="139">
        <v>27</v>
      </c>
      <c r="D25" s="137">
        <v>20</v>
      </c>
      <c r="E25" s="138">
        <v>35</v>
      </c>
      <c r="F25" s="183">
        <v>55</v>
      </c>
      <c r="G25" s="138">
        <v>27</v>
      </c>
      <c r="H25" s="138">
        <v>14</v>
      </c>
      <c r="I25" s="183">
        <v>41</v>
      </c>
      <c r="J25" s="184">
        <f t="shared" si="0"/>
        <v>123</v>
      </c>
      <c r="K25" s="152"/>
      <c r="P25" s="152"/>
    </row>
    <row r="26" spans="2:16" s="105" customFormat="1" ht="15" customHeight="1">
      <c r="B26" s="89">
        <v>2017</v>
      </c>
      <c r="C26" s="233">
        <v>27</v>
      </c>
      <c r="D26" s="157">
        <v>20</v>
      </c>
      <c r="E26" s="158">
        <v>34</v>
      </c>
      <c r="F26" s="185">
        <v>54</v>
      </c>
      <c r="G26" s="158">
        <v>27</v>
      </c>
      <c r="H26" s="158">
        <v>16</v>
      </c>
      <c r="I26" s="185">
        <v>43</v>
      </c>
      <c r="J26" s="186">
        <v>124</v>
      </c>
      <c r="K26" s="152"/>
      <c r="P26" s="152"/>
    </row>
    <row r="27" spans="2:16" s="105" customFormat="1" ht="15" customHeight="1">
      <c r="B27" s="89">
        <v>2018</v>
      </c>
      <c r="C27" s="233">
        <v>27</v>
      </c>
      <c r="D27" s="157">
        <v>19</v>
      </c>
      <c r="E27" s="158">
        <v>34</v>
      </c>
      <c r="F27" s="185">
        <v>53</v>
      </c>
      <c r="G27" s="158">
        <v>27</v>
      </c>
      <c r="H27" s="158">
        <v>17</v>
      </c>
      <c r="I27" s="185">
        <v>44</v>
      </c>
      <c r="J27" s="186">
        <v>124</v>
      </c>
      <c r="K27" s="152"/>
      <c r="P27" s="152"/>
    </row>
    <row r="28" spans="2:16" s="105" customFormat="1" ht="15" customHeight="1">
      <c r="B28" s="83">
        <v>2019</v>
      </c>
      <c r="C28" s="139">
        <v>25</v>
      </c>
      <c r="D28" s="137">
        <v>19</v>
      </c>
      <c r="E28" s="138">
        <v>34</v>
      </c>
      <c r="F28" s="183">
        <v>53</v>
      </c>
      <c r="G28" s="138">
        <v>27</v>
      </c>
      <c r="H28" s="138">
        <v>17</v>
      </c>
      <c r="I28" s="183">
        <v>44</v>
      </c>
      <c r="J28" s="184">
        <v>122</v>
      </c>
      <c r="K28" s="152"/>
      <c r="P28" s="152"/>
    </row>
    <row r="29" spans="2:16" s="105" customFormat="1" ht="15" customHeight="1">
      <c r="B29" s="83">
        <v>2020</v>
      </c>
      <c r="C29" s="139">
        <v>25</v>
      </c>
      <c r="D29" s="137">
        <v>16</v>
      </c>
      <c r="E29" s="138">
        <v>36</v>
      </c>
      <c r="F29" s="183">
        <v>52</v>
      </c>
      <c r="G29" s="138">
        <v>27</v>
      </c>
      <c r="H29" s="138">
        <v>17</v>
      </c>
      <c r="I29" s="183">
        <v>44</v>
      </c>
      <c r="J29" s="184">
        <v>121</v>
      </c>
      <c r="K29" s="152"/>
      <c r="P29" s="152"/>
    </row>
    <row r="30" spans="2:16" s="105" customFormat="1" ht="15" customHeight="1">
      <c r="B30" s="88">
        <v>2021</v>
      </c>
      <c r="C30" s="233">
        <v>26</v>
      </c>
      <c r="D30" s="157">
        <v>17</v>
      </c>
      <c r="E30" s="158">
        <v>35</v>
      </c>
      <c r="F30" s="185">
        <v>52</v>
      </c>
      <c r="G30" s="158">
        <v>27</v>
      </c>
      <c r="H30" s="158">
        <v>17</v>
      </c>
      <c r="I30" s="185">
        <v>44</v>
      </c>
      <c r="J30" s="186">
        <v>122</v>
      </c>
      <c r="K30" s="152"/>
      <c r="P30" s="152"/>
    </row>
    <row r="31" spans="2:16" s="105" customFormat="1" ht="15" customHeight="1">
      <c r="B31" s="210">
        <v>2022</v>
      </c>
      <c r="C31" s="233">
        <v>26</v>
      </c>
      <c r="D31" s="157">
        <v>16</v>
      </c>
      <c r="E31" s="158">
        <v>36</v>
      </c>
      <c r="F31" s="185">
        <v>52</v>
      </c>
      <c r="G31" s="158">
        <v>27</v>
      </c>
      <c r="H31" s="158">
        <v>18</v>
      </c>
      <c r="I31" s="185">
        <v>45</v>
      </c>
      <c r="J31" s="186">
        <v>123</v>
      </c>
      <c r="K31" s="152"/>
      <c r="P31" s="152"/>
    </row>
    <row r="32" spans="2:16" s="105" customFormat="1" ht="15" customHeight="1">
      <c r="B32" s="206">
        <v>2023</v>
      </c>
      <c r="C32" s="212">
        <v>26</v>
      </c>
      <c r="D32" s="211">
        <v>17</v>
      </c>
      <c r="E32" s="142">
        <v>35</v>
      </c>
      <c r="F32" s="212">
        <v>52</v>
      </c>
      <c r="G32" s="142">
        <v>27</v>
      </c>
      <c r="H32" s="142">
        <v>17</v>
      </c>
      <c r="I32" s="212">
        <v>44</v>
      </c>
      <c r="J32" s="213">
        <v>122</v>
      </c>
      <c r="K32" s="152"/>
      <c r="P32" s="152"/>
    </row>
    <row r="33" spans="2:16" s="105" customFormat="1">
      <c r="B33" s="153"/>
      <c r="K33" s="152"/>
      <c r="P33" s="152"/>
    </row>
    <row r="34" spans="2:16" s="105" customFormat="1" ht="15" customHeight="1">
      <c r="B34" s="219" t="s">
        <v>14</v>
      </c>
      <c r="C34" s="219" t="s">
        <v>69</v>
      </c>
      <c r="D34" s="219"/>
      <c r="E34" s="219"/>
      <c r="F34" s="219"/>
      <c r="G34" s="219"/>
      <c r="H34" s="219"/>
      <c r="I34" s="219"/>
      <c r="J34" s="219"/>
      <c r="K34" s="152"/>
      <c r="P34" s="152"/>
    </row>
    <row r="35" spans="2:16" s="105" customFormat="1" ht="15" customHeight="1">
      <c r="B35" s="219"/>
      <c r="C35" s="220" t="s">
        <v>45</v>
      </c>
      <c r="D35" s="223" t="s">
        <v>3</v>
      </c>
      <c r="E35" s="224"/>
      <c r="F35" s="225"/>
      <c r="G35" s="226" t="s">
        <v>4</v>
      </c>
      <c r="H35" s="227"/>
      <c r="I35" s="228"/>
      <c r="J35" s="219" t="s">
        <v>0</v>
      </c>
      <c r="K35" s="152"/>
      <c r="P35" s="152"/>
    </row>
    <row r="36" spans="2:16" s="105" customFormat="1" ht="15" customHeight="1">
      <c r="B36" s="219"/>
      <c r="C36" s="222"/>
      <c r="D36" s="169" t="s">
        <v>46</v>
      </c>
      <c r="E36" s="169" t="s">
        <v>47</v>
      </c>
      <c r="F36" s="169" t="s">
        <v>0</v>
      </c>
      <c r="G36" s="169" t="s">
        <v>48</v>
      </c>
      <c r="H36" s="169" t="s">
        <v>49</v>
      </c>
      <c r="I36" s="169" t="s">
        <v>0</v>
      </c>
      <c r="J36" s="219"/>
      <c r="K36" s="152"/>
      <c r="P36" s="152"/>
    </row>
    <row r="37" spans="2:16" s="105" customFormat="1" ht="15" customHeight="1">
      <c r="B37" s="170">
        <v>1998</v>
      </c>
      <c r="C37" s="145">
        <v>0.3312861547870849</v>
      </c>
      <c r="D37" s="143">
        <v>0.39871414687632384</v>
      </c>
      <c r="E37" s="144">
        <v>0.45549094332174361</v>
      </c>
      <c r="F37" s="145">
        <v>0.43601895734597157</v>
      </c>
      <c r="G37" s="144">
        <v>0.42245692051139522</v>
      </c>
      <c r="H37" s="144">
        <v>0.30116992934090114</v>
      </c>
      <c r="I37" s="145">
        <v>0.366514334146537</v>
      </c>
      <c r="J37" s="146">
        <v>0.38335219376978963</v>
      </c>
      <c r="K37" s="152"/>
      <c r="P37" s="152"/>
    </row>
    <row r="38" spans="2:16" s="105" customFormat="1" ht="15" customHeight="1">
      <c r="B38" s="171">
        <v>1999</v>
      </c>
      <c r="C38" s="149">
        <v>0.32969401858967046</v>
      </c>
      <c r="D38" s="147">
        <v>0.42228680726333306</v>
      </c>
      <c r="E38" s="148">
        <v>0.46802343136662844</v>
      </c>
      <c r="F38" s="149">
        <v>0.453390510914432</v>
      </c>
      <c r="G38" s="148">
        <v>0.42016806722689076</v>
      </c>
      <c r="H38" s="148">
        <v>0.29919447640966629</v>
      </c>
      <c r="I38" s="149">
        <v>0.36535936518810302</v>
      </c>
      <c r="J38" s="150">
        <v>0.38925509061197511</v>
      </c>
      <c r="K38" s="152"/>
      <c r="P38" s="152"/>
    </row>
    <row r="39" spans="2:16" s="105" customFormat="1" ht="15" customHeight="1">
      <c r="B39" s="171">
        <v>2000</v>
      </c>
      <c r="C39" s="149">
        <v>0.32815852581093025</v>
      </c>
      <c r="D39" s="147">
        <v>0.41988786524069455</v>
      </c>
      <c r="E39" s="148">
        <v>0.47828296415867039</v>
      </c>
      <c r="F39" s="149">
        <v>0.46229904143708961</v>
      </c>
      <c r="G39" s="148">
        <v>0.41760995230454756</v>
      </c>
      <c r="H39" s="148">
        <v>0.29131652661064428</v>
      </c>
      <c r="I39" s="149">
        <v>0.3630587701384162</v>
      </c>
      <c r="J39" s="150">
        <v>0.39142236302046374</v>
      </c>
      <c r="K39" s="152"/>
      <c r="P39" s="152"/>
    </row>
    <row r="40" spans="2:16" s="105" customFormat="1" ht="15" customHeight="1">
      <c r="B40" s="171">
        <v>2001</v>
      </c>
      <c r="C40" s="149">
        <v>0.31553704404897137</v>
      </c>
      <c r="D40" s="147">
        <v>0.41566824783608003</v>
      </c>
      <c r="E40" s="148">
        <v>0.47520753203938282</v>
      </c>
      <c r="F40" s="149">
        <v>0.46229904143708961</v>
      </c>
      <c r="G40" s="148">
        <v>0.40695681973954767</v>
      </c>
      <c r="H40" s="148">
        <v>0.28836982320711607</v>
      </c>
      <c r="I40" s="149">
        <v>0.3630587701384162</v>
      </c>
      <c r="J40" s="150">
        <v>0.38776421009503881</v>
      </c>
      <c r="K40" s="152"/>
      <c r="P40" s="152"/>
    </row>
    <row r="41" spans="2:16" s="105" customFormat="1" ht="15" customHeight="1">
      <c r="B41" s="171">
        <v>2002</v>
      </c>
      <c r="C41" s="149">
        <v>0.31527839081909326</v>
      </c>
      <c r="D41" s="147">
        <v>0.41121404900703901</v>
      </c>
      <c r="E41" s="148">
        <v>0.47000763762411135</v>
      </c>
      <c r="F41" s="149">
        <v>0.46012413961481036</v>
      </c>
      <c r="G41" s="148">
        <v>0.40181026096519057</v>
      </c>
      <c r="H41" s="148">
        <v>0.2817084534205907</v>
      </c>
      <c r="I41" s="149">
        <v>0.36088868839517313</v>
      </c>
      <c r="J41" s="150">
        <v>0.38621574157065924</v>
      </c>
      <c r="K41" s="152"/>
      <c r="P41" s="152"/>
    </row>
    <row r="42" spans="2:16" s="105" customFormat="1" ht="15" customHeight="1">
      <c r="B42" s="171">
        <v>2003</v>
      </c>
      <c r="C42" s="149">
        <v>0.31784374801347659</v>
      </c>
      <c r="D42" s="147">
        <v>0.42900042900042901</v>
      </c>
      <c r="E42" s="148">
        <v>0.49293936845767972</v>
      </c>
      <c r="F42" s="149">
        <v>0.48420288100714198</v>
      </c>
      <c r="G42" s="148">
        <v>0.39183336770468141</v>
      </c>
      <c r="H42" s="148">
        <v>0.27741618830157272</v>
      </c>
      <c r="I42" s="149">
        <v>0.35507423270677529</v>
      </c>
      <c r="J42" s="150">
        <v>0.39468443350110438</v>
      </c>
      <c r="K42" s="152"/>
      <c r="P42" s="152"/>
    </row>
    <row r="43" spans="2:16" s="105" customFormat="1" ht="15" customHeight="1">
      <c r="B43" s="171">
        <v>2004</v>
      </c>
      <c r="C43" s="149">
        <v>0.31882468468238684</v>
      </c>
      <c r="D43" s="147">
        <v>0.4476592135334449</v>
      </c>
      <c r="E43" s="148">
        <v>0.48538145271813615</v>
      </c>
      <c r="F43" s="149">
        <v>0.48966619547844087</v>
      </c>
      <c r="G43" s="148">
        <v>0.38962370552650466</v>
      </c>
      <c r="H43" s="148">
        <v>0.25184159163885916</v>
      </c>
      <c r="I43" s="149">
        <v>0.33780470529263695</v>
      </c>
      <c r="J43" s="150">
        <v>0.39149627001030818</v>
      </c>
      <c r="K43" s="152"/>
      <c r="P43" s="152"/>
    </row>
    <row r="44" spans="2:16" s="105" customFormat="1" ht="15" customHeight="1">
      <c r="B44" s="171">
        <v>2005</v>
      </c>
      <c r="C44" s="149">
        <v>0.31852408679144317</v>
      </c>
      <c r="D44" s="147">
        <v>0.44063079777365494</v>
      </c>
      <c r="E44" s="148">
        <v>0.47801819281004398</v>
      </c>
      <c r="F44" s="149">
        <v>0.48435001142334932</v>
      </c>
      <c r="G44" s="148">
        <v>0.40308765140979902</v>
      </c>
      <c r="H44" s="148">
        <v>0.24611850606066824</v>
      </c>
      <c r="I44" s="149">
        <v>0.34249141095758456</v>
      </c>
      <c r="J44" s="150">
        <v>0.39097904707743164</v>
      </c>
      <c r="K44" s="152"/>
      <c r="P44" s="152"/>
    </row>
    <row r="45" spans="2:16" s="105" customFormat="1" ht="15" customHeight="1">
      <c r="B45" s="171">
        <v>2006</v>
      </c>
      <c r="C45" s="149">
        <v>0.31756113051762463</v>
      </c>
      <c r="D45" s="147">
        <v>0.43418647166361979</v>
      </c>
      <c r="E45" s="148">
        <v>0.47329370658574271</v>
      </c>
      <c r="F45" s="149">
        <v>0.47777016550679696</v>
      </c>
      <c r="G45" s="148">
        <v>0.39513197407934247</v>
      </c>
      <c r="H45" s="148">
        <v>0.24198915081973826</v>
      </c>
      <c r="I45" s="149">
        <v>0.33560214365869262</v>
      </c>
      <c r="J45" s="150">
        <v>0.38595407848200752</v>
      </c>
      <c r="K45" s="152"/>
      <c r="P45" s="152"/>
    </row>
    <row r="46" spans="2:16" s="105" customFormat="1" ht="15" customHeight="1">
      <c r="B46" s="171">
        <v>2007</v>
      </c>
      <c r="C46" s="149">
        <v>0.31617154203184478</v>
      </c>
      <c r="D46" s="147">
        <v>0.42737926535753651</v>
      </c>
      <c r="E46" s="148">
        <v>0.45267489711934156</v>
      </c>
      <c r="F46" s="149">
        <v>0.4622592029584589</v>
      </c>
      <c r="G46" s="148">
        <v>0.38526737555863771</v>
      </c>
      <c r="H46" s="148">
        <v>0.23833167825223436</v>
      </c>
      <c r="I46" s="149">
        <v>0.33190200593274832</v>
      </c>
      <c r="J46" s="150">
        <v>0.37850376420257248</v>
      </c>
      <c r="K46" s="152"/>
      <c r="P46" s="152"/>
    </row>
    <row r="47" spans="2:16" s="105" customFormat="1" ht="15" customHeight="1">
      <c r="B47" s="171">
        <v>2008</v>
      </c>
      <c r="C47" s="149">
        <v>0.32930567165691416</v>
      </c>
      <c r="D47" s="147">
        <v>0.39739485594436474</v>
      </c>
      <c r="E47" s="148">
        <v>0.45826425673581067</v>
      </c>
      <c r="F47" s="149">
        <v>0.4551541834796537</v>
      </c>
      <c r="G47" s="148">
        <v>0.39600226287007356</v>
      </c>
      <c r="H47" s="148">
        <v>0.23405500292568754</v>
      </c>
      <c r="I47" s="149">
        <v>0.33545449000752231</v>
      </c>
      <c r="J47" s="150">
        <v>0.38069107433764898</v>
      </c>
      <c r="K47" s="152"/>
      <c r="P47" s="152"/>
    </row>
    <row r="48" spans="2:16" s="105" customFormat="1" ht="15" customHeight="1">
      <c r="B48" s="172">
        <v>2009</v>
      </c>
      <c r="C48" s="149">
        <v>0.33779979732012161</v>
      </c>
      <c r="D48" s="147">
        <v>0.39212269083304285</v>
      </c>
      <c r="E48" s="148">
        <v>0.45204350253942083</v>
      </c>
      <c r="F48" s="149">
        <v>0.42933337736752591</v>
      </c>
      <c r="G48" s="148">
        <v>0.38833515172809141</v>
      </c>
      <c r="H48" s="148">
        <v>0.24871814494528199</v>
      </c>
      <c r="I48" s="149">
        <v>0.31971413794724718</v>
      </c>
      <c r="J48" s="150">
        <v>0.36760878617530712</v>
      </c>
      <c r="K48" s="152"/>
      <c r="P48" s="152"/>
    </row>
    <row r="49" spans="2:16" s="105" customFormat="1" ht="15" customHeight="1">
      <c r="B49" s="172">
        <v>2010</v>
      </c>
      <c r="C49" s="149">
        <v>0.33401373167563553</v>
      </c>
      <c r="D49" s="147">
        <v>0.39016777214202109</v>
      </c>
      <c r="E49" s="148">
        <v>0.44152977079410427</v>
      </c>
      <c r="F49" s="149">
        <v>0.42228700898984073</v>
      </c>
      <c r="G49" s="148">
        <v>0.37780656303972371</v>
      </c>
      <c r="H49" s="148">
        <v>0.2447012762112713</v>
      </c>
      <c r="I49" s="149">
        <v>0.31275871584950787</v>
      </c>
      <c r="J49" s="150">
        <v>0.36138721520768574</v>
      </c>
      <c r="K49" s="152"/>
      <c r="P49" s="152"/>
    </row>
    <row r="50" spans="2:16" s="105" customFormat="1" ht="15" customHeight="1">
      <c r="B50" s="172">
        <v>2011</v>
      </c>
      <c r="C50" s="149">
        <v>0.33278690545154255</v>
      </c>
      <c r="D50" s="147">
        <v>0.38590172369436582</v>
      </c>
      <c r="E50" s="148">
        <v>0.43408873284391958</v>
      </c>
      <c r="F50" s="149">
        <v>0.41610319359201081</v>
      </c>
      <c r="G50" s="148">
        <v>0.40587996541196819</v>
      </c>
      <c r="H50" s="148">
        <v>0.23961808563581738</v>
      </c>
      <c r="I50" s="149">
        <v>0.32455824017309776</v>
      </c>
      <c r="J50" s="150">
        <v>0.36275085009873131</v>
      </c>
      <c r="K50" s="152"/>
      <c r="P50" s="152"/>
    </row>
    <row r="51" spans="2:16" s="105" customFormat="1" ht="15" customHeight="1">
      <c r="B51" s="83">
        <v>2012</v>
      </c>
      <c r="C51" s="149">
        <v>0.33089857345948326</v>
      </c>
      <c r="D51" s="147">
        <v>0.3813720920377982</v>
      </c>
      <c r="E51" s="148">
        <v>0.40120864103110621</v>
      </c>
      <c r="F51" s="149">
        <v>0.39383413281662294</v>
      </c>
      <c r="G51" s="148">
        <v>0.41400724512678971</v>
      </c>
      <c r="H51" s="148">
        <v>0.23546885471571666</v>
      </c>
      <c r="I51" s="149">
        <v>0.32691577059348464</v>
      </c>
      <c r="J51" s="150">
        <v>0.35433217709149228</v>
      </c>
      <c r="K51" s="152"/>
      <c r="P51" s="152"/>
    </row>
    <row r="52" spans="2:16" s="105" customFormat="1" ht="15" customHeight="1">
      <c r="B52" s="83">
        <v>2013</v>
      </c>
      <c r="C52" s="149">
        <v>0.34205575508807939</v>
      </c>
      <c r="D52" s="147">
        <v>0.37521887767864587</v>
      </c>
      <c r="E52" s="148">
        <v>0.3924117380161134</v>
      </c>
      <c r="F52" s="149">
        <v>0.38604374647735085</v>
      </c>
      <c r="G52" s="148">
        <v>0.42295459159504634</v>
      </c>
      <c r="H52" s="148">
        <v>0.22998266284541627</v>
      </c>
      <c r="I52" s="149">
        <v>0.32862306933946767</v>
      </c>
      <c r="J52" s="150">
        <v>0.35472812841158247</v>
      </c>
      <c r="K52" s="152"/>
      <c r="P52" s="152"/>
    </row>
    <row r="53" spans="2:16" s="105" customFormat="1" ht="15" customHeight="1">
      <c r="B53" s="83">
        <v>2014</v>
      </c>
      <c r="C53" s="149">
        <v>0.34028486704584121</v>
      </c>
      <c r="D53" s="147">
        <v>0.39194653024176912</v>
      </c>
      <c r="E53" s="148">
        <v>0.39747064137308036</v>
      </c>
      <c r="F53" s="149">
        <v>0.39543425525281178</v>
      </c>
      <c r="G53" s="148">
        <v>0.41562068793536266</v>
      </c>
      <c r="H53" s="148">
        <v>0.22480848046760163</v>
      </c>
      <c r="I53" s="149">
        <v>0.32209394971943922</v>
      </c>
      <c r="J53" s="150">
        <v>0.35567558769362467</v>
      </c>
      <c r="K53" s="152"/>
      <c r="P53" s="152"/>
    </row>
    <row r="54" spans="2:16" s="105" customFormat="1" ht="15" customHeight="1">
      <c r="B54" s="83">
        <v>2015</v>
      </c>
      <c r="C54" s="149">
        <v>0.3266550522648084</v>
      </c>
      <c r="D54" s="147">
        <v>0.38850038850038848</v>
      </c>
      <c r="E54" s="159">
        <v>0.41531688678461665</v>
      </c>
      <c r="F54" s="149">
        <v>0.40546933075034353</v>
      </c>
      <c r="G54" s="159">
        <v>0.4249476987447699</v>
      </c>
      <c r="H54" s="159">
        <v>0.23859433849719652</v>
      </c>
      <c r="I54" s="149">
        <v>0.33371989220847481</v>
      </c>
      <c r="J54" s="150">
        <v>0.36044516467279919</v>
      </c>
      <c r="K54" s="152"/>
      <c r="P54" s="152"/>
    </row>
    <row r="55" spans="2:16" s="105" customFormat="1" ht="15" customHeight="1">
      <c r="B55" s="89">
        <v>2016</v>
      </c>
      <c r="C55" s="160">
        <v>0.32591376563178992</v>
      </c>
      <c r="D55" s="159">
        <v>0.40793016235620461</v>
      </c>
      <c r="E55" s="159">
        <v>0.4079682017927288</v>
      </c>
      <c r="F55" s="160">
        <v>0.40795436844955091</v>
      </c>
      <c r="G55" s="159">
        <v>0.4349086691794723</v>
      </c>
      <c r="H55" s="159">
        <v>0.23556729652874764</v>
      </c>
      <c r="I55" s="160">
        <v>0.33741245792631241</v>
      </c>
      <c r="J55" s="161">
        <v>0.36264358327240137</v>
      </c>
      <c r="K55" s="152"/>
      <c r="P55" s="152"/>
    </row>
    <row r="56" spans="2:16" s="105" customFormat="1" ht="15" customHeight="1">
      <c r="B56" s="83">
        <v>2017</v>
      </c>
      <c r="C56" s="163">
        <v>0.3255522330471689</v>
      </c>
      <c r="D56" s="162">
        <v>0.40690104166666669</v>
      </c>
      <c r="E56" s="162">
        <v>0.39235145458531911</v>
      </c>
      <c r="F56" s="163">
        <v>0.39761724186173225</v>
      </c>
      <c r="G56" s="162">
        <v>0.42992945972197899</v>
      </c>
      <c r="H56" s="162">
        <v>0.26703606655873957</v>
      </c>
      <c r="I56" s="163">
        <v>0.35039684479864408</v>
      </c>
      <c r="J56" s="164">
        <v>0.36314329810257628</v>
      </c>
      <c r="K56" s="152"/>
      <c r="P56" s="152"/>
    </row>
    <row r="57" spans="2:16" s="105" customFormat="1" ht="15" customHeight="1">
      <c r="B57" s="89">
        <v>2018</v>
      </c>
      <c r="C57" s="163">
        <v>0.32490974729241878</v>
      </c>
      <c r="D57" s="162">
        <v>0.38594353036766199</v>
      </c>
      <c r="E57" s="162">
        <v>0.38847819380491538</v>
      </c>
      <c r="F57" s="163">
        <v>0.38756572164006109</v>
      </c>
      <c r="G57" s="162">
        <v>0.426917968502941</v>
      </c>
      <c r="H57" s="162">
        <v>0.27932960893854747</v>
      </c>
      <c r="I57" s="163">
        <v>0.35454135241410428</v>
      </c>
      <c r="J57" s="164">
        <v>0.36051227631521565</v>
      </c>
      <c r="K57" s="152"/>
      <c r="P57" s="152"/>
    </row>
    <row r="58" spans="2:16" s="105" customFormat="1" ht="15" customHeight="1">
      <c r="B58" s="83">
        <v>2019</v>
      </c>
      <c r="C58" s="160">
        <v>0.30103072921683849</v>
      </c>
      <c r="D58" s="159">
        <v>0.38570848558668291</v>
      </c>
      <c r="E58" s="159">
        <v>0.38617932350469092</v>
      </c>
      <c r="F58" s="160">
        <v>0.38601040043116636</v>
      </c>
      <c r="G58" s="159">
        <v>0.42454165225321555</v>
      </c>
      <c r="H58" s="159">
        <v>0.27607710671192165</v>
      </c>
      <c r="I58" s="160">
        <v>0.35150788895546231</v>
      </c>
      <c r="J58" s="161">
        <v>0.35308588380001443</v>
      </c>
      <c r="K58" s="152"/>
      <c r="P58" s="152"/>
    </row>
    <row r="59" spans="2:16" s="105" customFormat="1" ht="15" customHeight="1">
      <c r="B59" s="83">
        <v>2020</v>
      </c>
      <c r="C59" s="160">
        <v>0.29828308257668856</v>
      </c>
      <c r="D59" s="159">
        <v>0.32370971331458515</v>
      </c>
      <c r="E59" s="159">
        <v>0.40529586598216694</v>
      </c>
      <c r="F59" s="160">
        <v>0.37612747828225473</v>
      </c>
      <c r="G59" s="159">
        <v>0.41909196740395804</v>
      </c>
      <c r="H59" s="159">
        <v>0.27413164769245651</v>
      </c>
      <c r="I59" s="160">
        <v>0.34799389428894562</v>
      </c>
      <c r="J59" s="161">
        <v>0.34719930674915278</v>
      </c>
      <c r="K59" s="152"/>
      <c r="P59" s="152"/>
    </row>
    <row r="60" spans="2:16" s="105" customFormat="1" ht="15" customHeight="1">
      <c r="B60" s="88">
        <v>2021</v>
      </c>
      <c r="C60" s="163">
        <v>0.30673399084517011</v>
      </c>
      <c r="D60" s="162">
        <v>0.3398708490773506</v>
      </c>
      <c r="E60" s="162">
        <v>0.38888024710561986</v>
      </c>
      <c r="F60" s="163">
        <v>0.37137286549874665</v>
      </c>
      <c r="G60" s="162">
        <v>0.41214452534688834</v>
      </c>
      <c r="H60" s="162">
        <v>0.27021442309220667</v>
      </c>
      <c r="I60" s="163">
        <v>0.34261508752258146</v>
      </c>
      <c r="J60" s="164">
        <v>0.34540456217140564</v>
      </c>
      <c r="K60" s="152"/>
      <c r="P60" s="152"/>
    </row>
    <row r="61" spans="2:16" s="105" customFormat="1" ht="15" customHeight="1">
      <c r="B61" s="210">
        <v>2022</v>
      </c>
      <c r="C61" s="163">
        <v>0.30339805825242716</v>
      </c>
      <c r="D61" s="162">
        <v>0.31775032768002542</v>
      </c>
      <c r="E61" s="162">
        <v>0.396165993551298</v>
      </c>
      <c r="F61" s="163">
        <v>0.36820676225880683</v>
      </c>
      <c r="G61" s="162">
        <v>0.40477939522959988</v>
      </c>
      <c r="H61" s="162">
        <v>0.28276100411574351</v>
      </c>
      <c r="I61" s="163">
        <v>0.34519526545515911</v>
      </c>
      <c r="J61" s="164">
        <v>0.34426587401548359</v>
      </c>
      <c r="K61" s="152"/>
      <c r="P61" s="152"/>
    </row>
    <row r="62" spans="2:16" s="105" customFormat="1" ht="15" customHeight="1">
      <c r="B62" s="173">
        <v>2023</v>
      </c>
      <c r="C62" s="166">
        <v>0.29688838138738227</v>
      </c>
      <c r="D62" s="165">
        <v>0.33044999514044127</v>
      </c>
      <c r="E62" s="165">
        <v>0.37584699805633409</v>
      </c>
      <c r="F62" s="166">
        <v>0.35969232471916329</v>
      </c>
      <c r="G62" s="165">
        <v>0.39370652823750707</v>
      </c>
      <c r="H62" s="165">
        <v>0.26104849359663401</v>
      </c>
      <c r="I62" s="166">
        <v>0.32909252735581634</v>
      </c>
      <c r="J62" s="167">
        <v>0.33347547041908576</v>
      </c>
      <c r="K62" s="152"/>
      <c r="P62" s="152"/>
    </row>
    <row r="63" spans="2:16" s="15" customFormat="1" ht="5.25" customHeight="1">
      <c r="B63" s="127"/>
      <c r="D63" s="17"/>
      <c r="E63" s="17"/>
    </row>
    <row r="64" spans="2:16" s="22" customFormat="1" ht="14.25">
      <c r="B64" s="69" t="s">
        <v>42</v>
      </c>
      <c r="C64" s="18"/>
      <c r="D64" s="19"/>
      <c r="E64" s="19"/>
      <c r="F64" s="18"/>
      <c r="G64" s="18"/>
      <c r="H64" s="18"/>
      <c r="I64" s="18"/>
      <c r="J64" s="18"/>
      <c r="K64" s="18"/>
    </row>
    <row r="65" spans="2:14" s="15" customFormat="1" ht="5.25" customHeight="1">
      <c r="B65" s="127"/>
      <c r="D65" s="17"/>
      <c r="E65" s="17"/>
    </row>
    <row r="66" spans="2:14" s="22" customFormat="1" ht="14.25">
      <c r="B66" s="195" t="s">
        <v>68</v>
      </c>
      <c r="C66" s="15"/>
      <c r="D66" s="17"/>
      <c r="E66" s="17"/>
      <c r="F66" s="15"/>
      <c r="G66" s="15"/>
      <c r="H66" s="15"/>
      <c r="I66" s="15"/>
      <c r="J66" s="15"/>
      <c r="K66" s="15"/>
    </row>
    <row r="67" spans="2:14" s="15" customFormat="1" ht="5.25" customHeight="1">
      <c r="B67" s="127"/>
      <c r="D67" s="17"/>
      <c r="E67" s="17"/>
    </row>
    <row r="68" spans="2:14" s="22" customFormat="1" ht="14.25">
      <c r="B68" s="127" t="s">
        <v>41</v>
      </c>
      <c r="C68" s="15"/>
      <c r="D68" s="17"/>
      <c r="E68" s="17"/>
      <c r="F68" s="15"/>
      <c r="G68" s="15"/>
      <c r="H68" s="15"/>
      <c r="I68" s="15"/>
      <c r="J68" s="15"/>
      <c r="K68" s="15"/>
    </row>
    <row r="69" spans="2:14" s="105" customFormat="1" ht="15" customHeight="1">
      <c r="B69" s="217" t="s">
        <v>29</v>
      </c>
      <c r="C69" s="217"/>
      <c r="D69" s="217"/>
      <c r="E69" s="217"/>
      <c r="F69" s="217"/>
      <c r="G69" s="217"/>
      <c r="H69" s="217"/>
      <c r="I69" s="217"/>
      <c r="J69" s="217"/>
      <c r="K69" s="217"/>
      <c r="L69" s="151"/>
      <c r="M69" s="151"/>
      <c r="N69" s="28"/>
    </row>
    <row r="70" spans="2:14" s="105" customFormat="1" ht="15" customHeight="1">
      <c r="B70" s="217" t="s">
        <v>50</v>
      </c>
      <c r="C70" s="217"/>
      <c r="D70" s="217"/>
      <c r="E70" s="217"/>
      <c r="F70" s="217"/>
      <c r="G70" s="217"/>
      <c r="H70" s="217"/>
      <c r="I70" s="217"/>
      <c r="J70" s="217"/>
      <c r="K70" s="217"/>
      <c r="L70" s="151"/>
      <c r="M70" s="151"/>
      <c r="N70" s="28"/>
    </row>
    <row r="71" spans="2:14" s="105" customFormat="1" ht="15" customHeight="1">
      <c r="B71" s="217" t="s">
        <v>51</v>
      </c>
      <c r="C71" s="217"/>
      <c r="D71" s="217"/>
      <c r="E71" s="217"/>
      <c r="F71" s="217"/>
      <c r="G71" s="217"/>
      <c r="H71" s="217"/>
      <c r="I71" s="217"/>
      <c r="J71" s="217"/>
      <c r="K71" s="217"/>
      <c r="L71" s="151"/>
      <c r="M71" s="151"/>
      <c r="N71" s="28"/>
    </row>
    <row r="72" spans="2:14" s="105" customFormat="1" ht="15" customHeight="1">
      <c r="B72" s="217" t="s">
        <v>52</v>
      </c>
      <c r="C72" s="217"/>
      <c r="D72" s="217"/>
      <c r="E72" s="217"/>
      <c r="F72" s="217"/>
      <c r="G72" s="217"/>
      <c r="H72" s="217"/>
      <c r="I72" s="217"/>
      <c r="J72" s="217"/>
      <c r="K72" s="217"/>
      <c r="L72" s="151"/>
      <c r="M72" s="151"/>
      <c r="N72" s="28"/>
    </row>
    <row r="73" spans="2:14" s="105" customFormat="1" ht="15" customHeight="1">
      <c r="B73" s="217" t="s">
        <v>53</v>
      </c>
      <c r="C73" s="217"/>
      <c r="D73" s="217"/>
      <c r="E73" s="217"/>
      <c r="F73" s="217"/>
      <c r="G73" s="217"/>
      <c r="H73" s="217"/>
      <c r="I73" s="217"/>
      <c r="J73" s="217"/>
      <c r="K73" s="217"/>
      <c r="L73" s="151"/>
      <c r="M73" s="151"/>
      <c r="N73" s="28"/>
    </row>
    <row r="74" spans="2:14" s="105" customFormat="1" ht="21.75" customHeight="1">
      <c r="B74" s="217" t="s">
        <v>70</v>
      </c>
      <c r="C74" s="217"/>
      <c r="D74" s="217"/>
      <c r="E74" s="217"/>
      <c r="F74" s="217"/>
      <c r="G74" s="217"/>
      <c r="H74" s="217"/>
      <c r="I74" s="217"/>
      <c r="J74" s="217"/>
      <c r="K74" s="217"/>
      <c r="L74" s="151"/>
      <c r="M74" s="151"/>
      <c r="N74" s="28"/>
    </row>
    <row r="75" spans="2:14" s="15" customFormat="1" ht="5.25" customHeight="1">
      <c r="B75" s="127"/>
      <c r="D75" s="17"/>
      <c r="E75" s="17"/>
    </row>
    <row r="76" spans="2:14">
      <c r="B76" s="66" t="s">
        <v>17</v>
      </c>
      <c r="C76" s="129"/>
      <c r="D76" s="129"/>
      <c r="E76" s="129"/>
      <c r="F76" s="129"/>
      <c r="G76" s="129"/>
      <c r="H76" s="129"/>
      <c r="I76" s="129"/>
      <c r="J76" s="129"/>
      <c r="K76" s="129"/>
    </row>
    <row r="83" spans="3:9">
      <c r="C83" s="217"/>
      <c r="D83" s="217"/>
      <c r="E83" s="217"/>
      <c r="F83" s="217"/>
      <c r="G83" s="217"/>
      <c r="H83" s="217"/>
      <c r="I83" s="217"/>
    </row>
    <row r="87" spans="3:9">
      <c r="C87" s="127"/>
    </row>
    <row r="88" spans="3:9">
      <c r="C88" s="127"/>
    </row>
    <row r="89" spans="3:9">
      <c r="C89" s="127"/>
    </row>
    <row r="90" spans="3:9">
      <c r="C90" s="127"/>
    </row>
  </sheetData>
  <mergeCells count="20">
    <mergeCell ref="B2:K2"/>
    <mergeCell ref="J35:J36"/>
    <mergeCell ref="C83:I83"/>
    <mergeCell ref="B4:B6"/>
    <mergeCell ref="C4:J4"/>
    <mergeCell ref="C5:C6"/>
    <mergeCell ref="D5:F5"/>
    <mergeCell ref="G5:I5"/>
    <mergeCell ref="J5:J6"/>
    <mergeCell ref="B34:B36"/>
    <mergeCell ref="C34:J34"/>
    <mergeCell ref="C35:C36"/>
    <mergeCell ref="D35:F35"/>
    <mergeCell ref="G35:I35"/>
    <mergeCell ref="B69:K69"/>
    <mergeCell ref="B70:K70"/>
    <mergeCell ref="B71:K71"/>
    <mergeCell ref="B72:K72"/>
    <mergeCell ref="B74:K74"/>
    <mergeCell ref="B73:K73"/>
  </mergeCells>
  <pageMargins left="0.70866141732283472" right="0.70866141732283472" top="0.74803149606299213" bottom="0.74803149606299213" header="0.31496062992125984" footer="0.31496062992125984"/>
  <pageSetup paperSize="9" scale="73" orientation="landscape" r:id="rId1"/>
  <headerFooter>
    <oddHeader>&amp;L&amp;G&amp;C&amp;8Gesundheitsberufe - Statistik der Apotheken und Apotheker</oddHeader>
    <oddFooter>&amp;L&amp;8&amp;A&amp;C&amp;8&amp;P&amp;R&amp;8&amp;F</oddFooter>
  </headerFooter>
  <rowBreaks count="1" manualBreakCount="1">
    <brk id="32" min="1" max="10"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6"/>
  <sheetViews>
    <sheetView showGridLines="0" zoomScaleNormal="100" workbookViewId="0"/>
  </sheetViews>
  <sheetFormatPr baseColWidth="10" defaultColWidth="11.19921875" defaultRowHeight="14.25"/>
  <cols>
    <col min="1" max="1" width="2.296875" style="24" customWidth="1"/>
    <col min="2" max="2" width="7.796875" style="24" customWidth="1"/>
    <col min="3" max="3" width="10.59765625" style="24" customWidth="1"/>
    <col min="4" max="4" width="14.3984375" style="24" customWidth="1"/>
    <col min="5" max="5" width="13.3984375" style="24" customWidth="1"/>
    <col min="6" max="6" width="12.296875" style="24" customWidth="1"/>
    <col min="7" max="7" width="13.19921875" style="24" customWidth="1"/>
    <col min="8" max="8" width="11.19921875" style="24"/>
    <col min="9" max="9" width="1.19921875" style="24" customWidth="1"/>
    <col min="10" max="10" width="10.796875" style="24" customWidth="1"/>
    <col min="11" max="11" width="9.8984375" style="24" customWidth="1"/>
    <col min="12" max="16384" width="11.19921875" style="24"/>
  </cols>
  <sheetData>
    <row r="2" spans="2:9" ht="19.5" customHeight="1">
      <c r="B2" s="55" t="s">
        <v>37</v>
      </c>
      <c r="C2" s="55"/>
      <c r="D2" s="55"/>
      <c r="E2" s="55"/>
      <c r="F2" s="55"/>
      <c r="G2" s="108"/>
      <c r="I2" s="39"/>
    </row>
    <row r="3" spans="2:9">
      <c r="B3" s="36"/>
      <c r="C3" s="36"/>
      <c r="D3" s="36"/>
      <c r="E3" s="36"/>
      <c r="F3" s="36"/>
      <c r="G3" s="36"/>
    </row>
    <row r="4" spans="2:9" ht="39.200000000000003" customHeight="1">
      <c r="B4" s="70" t="s">
        <v>14</v>
      </c>
      <c r="C4" s="44" t="s">
        <v>5</v>
      </c>
      <c r="D4" s="79" t="s">
        <v>66</v>
      </c>
      <c r="E4" s="70" t="s">
        <v>27</v>
      </c>
      <c r="F4" s="70" t="s">
        <v>28</v>
      </c>
      <c r="G4" s="49"/>
    </row>
    <row r="5" spans="2:9" ht="15.75" customHeight="1">
      <c r="B5" s="110">
        <v>2004</v>
      </c>
      <c r="C5" s="111">
        <v>218</v>
      </c>
      <c r="D5" s="112">
        <v>0.75700752840514496</v>
      </c>
      <c r="E5" s="113">
        <v>100</v>
      </c>
      <c r="F5" s="114">
        <v>287976</v>
      </c>
      <c r="G5" s="49"/>
    </row>
    <row r="6" spans="2:9" ht="15.75" customHeight="1">
      <c r="B6" s="83">
        <v>2005</v>
      </c>
      <c r="C6" s="84">
        <v>226</v>
      </c>
      <c r="D6" s="85">
        <v>0.7751007459487268</v>
      </c>
      <c r="E6" s="86">
        <v>103.6697247706422</v>
      </c>
      <c r="F6" s="115">
        <v>291575</v>
      </c>
      <c r="G6" s="47"/>
    </row>
    <row r="7" spans="2:9" ht="15.75" customHeight="1">
      <c r="B7" s="83">
        <v>2006</v>
      </c>
      <c r="C7" s="84">
        <v>212</v>
      </c>
      <c r="D7" s="85">
        <v>0.71960028240916751</v>
      </c>
      <c r="E7" s="86">
        <v>97.247706422018354</v>
      </c>
      <c r="F7" s="115">
        <v>294608</v>
      </c>
      <c r="G7" s="47"/>
    </row>
    <row r="8" spans="2:9" ht="15.75" customHeight="1">
      <c r="B8" s="83">
        <v>2007</v>
      </c>
      <c r="C8" s="84">
        <v>226</v>
      </c>
      <c r="D8" s="85">
        <v>0.75691606939513689</v>
      </c>
      <c r="E8" s="86">
        <v>103.6697247706422</v>
      </c>
      <c r="F8" s="115">
        <v>298580</v>
      </c>
      <c r="G8" s="47"/>
    </row>
    <row r="9" spans="2:9" ht="15.75" customHeight="1">
      <c r="B9" s="83">
        <v>2008</v>
      </c>
      <c r="C9" s="84">
        <v>226</v>
      </c>
      <c r="D9" s="85">
        <v>0.74528180556059365</v>
      </c>
      <c r="E9" s="86">
        <v>103.6697247706422</v>
      </c>
      <c r="F9" s="115">
        <v>303241</v>
      </c>
      <c r="G9" s="47"/>
    </row>
    <row r="10" spans="2:9" ht="15.75" customHeight="1">
      <c r="B10" s="98">
        <v>2009</v>
      </c>
      <c r="C10" s="94">
        <v>256</v>
      </c>
      <c r="D10" s="95">
        <v>0.83281282531750989</v>
      </c>
      <c r="E10" s="96">
        <v>117.43119266055047</v>
      </c>
      <c r="F10" s="116">
        <v>307392</v>
      </c>
      <c r="G10" s="47"/>
    </row>
    <row r="11" spans="2:9" ht="15.75" customHeight="1">
      <c r="B11" s="88">
        <v>2010</v>
      </c>
      <c r="C11" s="94">
        <v>282</v>
      </c>
      <c r="D11" s="95">
        <v>0.90186897954484402</v>
      </c>
      <c r="E11" s="96">
        <v>129.35779816513761</v>
      </c>
      <c r="F11" s="116">
        <v>312684</v>
      </c>
      <c r="G11" s="47"/>
    </row>
    <row r="12" spans="2:9" ht="15.75" customHeight="1">
      <c r="B12" s="88">
        <v>2011</v>
      </c>
      <c r="C12" s="94">
        <v>305</v>
      </c>
      <c r="D12" s="95">
        <v>0.96207834156620042</v>
      </c>
      <c r="E12" s="96">
        <v>139.90825688073394</v>
      </c>
      <c r="F12" s="116">
        <v>317022</v>
      </c>
      <c r="G12" s="47"/>
    </row>
    <row r="13" spans="2:9" ht="15.75" customHeight="1">
      <c r="B13" s="88">
        <v>2012</v>
      </c>
      <c r="C13" s="94">
        <v>324</v>
      </c>
      <c r="D13" s="95">
        <v>1.0070493454179255</v>
      </c>
      <c r="E13" s="96">
        <v>148.62385321100916</v>
      </c>
      <c r="F13" s="116">
        <v>321732</v>
      </c>
      <c r="G13" s="47"/>
    </row>
    <row r="14" spans="2:9" ht="15.75" customHeight="1">
      <c r="B14" s="88">
        <v>2013</v>
      </c>
      <c r="C14" s="94">
        <v>334</v>
      </c>
      <c r="D14" s="95">
        <v>1.0213723697367978</v>
      </c>
      <c r="E14" s="96">
        <v>153.21100917431193</v>
      </c>
      <c r="F14" s="116">
        <v>327011</v>
      </c>
      <c r="G14" s="47"/>
    </row>
    <row r="15" spans="2:9" ht="15.75" customHeight="1">
      <c r="B15" s="106">
        <v>2014</v>
      </c>
      <c r="C15" s="122">
        <v>352</v>
      </c>
      <c r="D15" s="123">
        <v>1.0609983632894566</v>
      </c>
      <c r="E15" s="124">
        <v>161.46788990825689</v>
      </c>
      <c r="F15" s="126">
        <v>331763</v>
      </c>
      <c r="G15" s="47"/>
    </row>
    <row r="16" spans="2:9" s="107" customFormat="1" ht="15.75" customHeight="1">
      <c r="B16" s="106">
        <v>2015</v>
      </c>
      <c r="C16" s="122">
        <v>363</v>
      </c>
      <c r="D16" s="123">
        <v>1.0813354940183977</v>
      </c>
      <c r="E16" s="124">
        <v>166.51376146788991</v>
      </c>
      <c r="F16" s="125">
        <v>335696</v>
      </c>
      <c r="G16" s="109"/>
    </row>
    <row r="17" spans="2:10" ht="15.75" customHeight="1">
      <c r="B17" s="106">
        <v>2016</v>
      </c>
      <c r="C17" s="122">
        <v>380</v>
      </c>
      <c r="D17" s="123">
        <v>1.1187143612912156</v>
      </c>
      <c r="E17" s="124">
        <v>174.3119266055046</v>
      </c>
      <c r="F17" s="126">
        <v>339176</v>
      </c>
      <c r="G17" s="47"/>
    </row>
    <row r="18" spans="2:10" s="107" customFormat="1" ht="15.75" customHeight="1">
      <c r="B18" s="99">
        <v>2017</v>
      </c>
      <c r="C18" s="100">
        <v>402</v>
      </c>
      <c r="D18" s="101">
        <v>1.1730647678885768</v>
      </c>
      <c r="E18" s="102">
        <v>184.40366972477065</v>
      </c>
      <c r="F18" s="168">
        <v>342692.07549687813</v>
      </c>
      <c r="G18" s="109"/>
    </row>
    <row r="19" spans="2:10" s="107" customFormat="1" ht="15.75" customHeight="1">
      <c r="B19" s="99">
        <v>2018</v>
      </c>
      <c r="C19" s="100">
        <v>398</v>
      </c>
      <c r="D19" s="101">
        <v>1.1571281126891599</v>
      </c>
      <c r="E19" s="102">
        <v>182.56880733944953</v>
      </c>
      <c r="F19" s="168">
        <v>343955</v>
      </c>
      <c r="G19" s="109"/>
    </row>
    <row r="20" spans="2:10" s="107" customFormat="1" ht="15.75" customHeight="1">
      <c r="B20" s="99">
        <v>2019</v>
      </c>
      <c r="C20" s="100">
        <v>394</v>
      </c>
      <c r="D20" s="101">
        <v>1.1402937558787352</v>
      </c>
      <c r="E20" s="102">
        <v>180.73394495412845</v>
      </c>
      <c r="F20" s="168">
        <v>345525</v>
      </c>
      <c r="G20" s="109"/>
    </row>
    <row r="21" spans="2:10" s="107" customFormat="1" ht="15.75" customHeight="1">
      <c r="B21" s="99">
        <v>2020</v>
      </c>
      <c r="C21" s="100">
        <v>396</v>
      </c>
      <c r="D21" s="101">
        <v>1.1362886402699548</v>
      </c>
      <c r="E21" s="102">
        <v>181.65137614678898</v>
      </c>
      <c r="F21" s="168">
        <v>348503</v>
      </c>
      <c r="G21" s="109"/>
    </row>
    <row r="22" spans="2:10" s="107" customFormat="1" ht="15.75" customHeight="1">
      <c r="B22" s="99">
        <v>2021</v>
      </c>
      <c r="C22" s="100">
        <v>402</v>
      </c>
      <c r="D22" s="101">
        <v>1.1381363442041397</v>
      </c>
      <c r="E22" s="102">
        <v>184.40366972477065</v>
      </c>
      <c r="F22" s="168">
        <v>353209</v>
      </c>
      <c r="G22" s="109"/>
    </row>
    <row r="23" spans="2:10" s="107" customFormat="1" ht="15.75" customHeight="1">
      <c r="B23" s="202" t="s">
        <v>71</v>
      </c>
      <c r="C23" s="203">
        <v>372</v>
      </c>
      <c r="D23" s="204">
        <v>1.0411943506809749</v>
      </c>
      <c r="E23" s="205">
        <v>170.64220183486239</v>
      </c>
      <c r="F23" s="168">
        <v>357282</v>
      </c>
      <c r="G23" s="109"/>
    </row>
    <row r="24" spans="2:10" s="107" customFormat="1" ht="15.75" customHeight="1">
      <c r="B24" s="206">
        <v>2023</v>
      </c>
      <c r="C24" s="207">
        <v>381</v>
      </c>
      <c r="D24" s="208">
        <v>1.0414274936858332</v>
      </c>
      <c r="E24" s="209">
        <v>174.77064220183487</v>
      </c>
      <c r="F24" s="156">
        <v>365844</v>
      </c>
      <c r="G24" s="109"/>
    </row>
    <row r="25" spans="2:10" s="187" customFormat="1" ht="5.25" customHeight="1">
      <c r="B25" s="188"/>
      <c r="D25" s="189"/>
      <c r="E25" s="189"/>
    </row>
    <row r="26" spans="2:10" s="190" customFormat="1" ht="11.25">
      <c r="B26" s="191" t="s">
        <v>63</v>
      </c>
      <c r="C26" s="192"/>
      <c r="D26" s="193"/>
      <c r="E26" s="193"/>
      <c r="F26" s="192"/>
      <c r="G26" s="192"/>
      <c r="H26" s="192"/>
      <c r="I26" s="192"/>
      <c r="J26" s="192"/>
    </row>
    <row r="27" spans="2:10" s="187" customFormat="1" ht="5.25" customHeight="1">
      <c r="B27" s="188"/>
      <c r="D27" s="189"/>
      <c r="E27" s="189"/>
    </row>
    <row r="28" spans="2:10" s="194" customFormat="1" ht="12.2" customHeight="1">
      <c r="B28" s="195" t="s">
        <v>68</v>
      </c>
      <c r="C28" s="196"/>
      <c r="D28" s="197"/>
      <c r="F28" s="196"/>
      <c r="G28" s="196"/>
      <c r="H28" s="196"/>
      <c r="I28" s="196"/>
      <c r="J28" s="196"/>
    </row>
    <row r="29" spans="2:10" s="187" customFormat="1" ht="5.25" customHeight="1">
      <c r="B29" s="188"/>
      <c r="D29" s="189"/>
      <c r="E29" s="189"/>
    </row>
    <row r="30" spans="2:10" s="190" customFormat="1" ht="12.2" customHeight="1">
      <c r="B30" s="188" t="s">
        <v>64</v>
      </c>
      <c r="C30" s="187"/>
      <c r="D30" s="189"/>
      <c r="E30" s="189"/>
      <c r="F30" s="187"/>
      <c r="G30" s="187"/>
      <c r="H30" s="187"/>
      <c r="I30" s="187"/>
      <c r="J30" s="187"/>
    </row>
    <row r="31" spans="2:10" s="187" customFormat="1" ht="5.25" customHeight="1">
      <c r="B31" s="188"/>
      <c r="D31" s="189"/>
      <c r="E31" s="189"/>
    </row>
    <row r="32" spans="2:10" s="194" customFormat="1" ht="27.75" customHeight="1">
      <c r="B32" s="216" t="s">
        <v>67</v>
      </c>
      <c r="C32" s="216"/>
      <c r="D32" s="216"/>
      <c r="E32" s="216"/>
      <c r="F32" s="216"/>
      <c r="G32" s="198"/>
      <c r="H32" s="198"/>
      <c r="I32" s="198"/>
      <c r="J32" s="198"/>
    </row>
    <row r="33" spans="2:10" s="187" customFormat="1" ht="80.099999999999994" customHeight="1">
      <c r="B33" s="229" t="s">
        <v>74</v>
      </c>
      <c r="C33" s="229"/>
      <c r="D33" s="229"/>
      <c r="E33" s="229"/>
      <c r="F33" s="229"/>
    </row>
    <row r="34" spans="2:10" s="187" customFormat="1" ht="5.25" customHeight="1">
      <c r="B34" s="59"/>
      <c r="C34" s="59"/>
      <c r="D34" s="59"/>
      <c r="E34" s="59"/>
      <c r="F34" s="59"/>
    </row>
    <row r="35" spans="2:10" s="190" customFormat="1" ht="12">
      <c r="B35" s="199" t="s">
        <v>17</v>
      </c>
      <c r="C35" s="200"/>
      <c r="D35" s="200"/>
      <c r="E35" s="200"/>
      <c r="F35" s="200"/>
      <c r="G35" s="200"/>
      <c r="H35" s="187"/>
      <c r="I35" s="187"/>
      <c r="J35" s="187"/>
    </row>
    <row r="36" spans="2:10" s="22" customFormat="1"/>
  </sheetData>
  <mergeCells count="2">
    <mergeCell ref="B32:F32"/>
    <mergeCell ref="B33:F33"/>
  </mergeCells>
  <pageMargins left="0.70866141732283472" right="0.70866141732283472" top="0.74803149606299213" bottom="0.74803149606299213" header="0.31496062992125984" footer="0.31496062992125984"/>
  <pageSetup paperSize="9" scale="79" orientation="landscape" r:id="rId1"/>
  <headerFooter>
    <oddHeader>&amp;L&amp;G&amp;C&amp;8Gesundheitsberufe - Statistik der Apotheken und Apotheker</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50"/>
  <sheetViews>
    <sheetView showGridLines="0" zoomScaleNormal="100" workbookViewId="0"/>
  </sheetViews>
  <sheetFormatPr baseColWidth="10" defaultColWidth="11.19921875" defaultRowHeight="12.75"/>
  <cols>
    <col min="1" max="1" width="2.296875" style="37" customWidth="1"/>
    <col min="2" max="2" width="20.5" style="37" customWidth="1"/>
    <col min="3" max="5" width="8.59765625" style="37" customWidth="1"/>
    <col min="6" max="6" width="7.59765625" style="37" customWidth="1"/>
    <col min="7" max="7" width="8.59765625" style="37" customWidth="1"/>
    <col min="8" max="8" width="6.5" style="37" customWidth="1"/>
    <col min="9" max="9" width="2.3984375" style="37" customWidth="1"/>
    <col min="10" max="16384" width="11.19921875" style="37"/>
  </cols>
  <sheetData>
    <row r="2" spans="2:14" ht="19.5" customHeight="1">
      <c r="B2" s="55" t="s">
        <v>72</v>
      </c>
      <c r="C2" s="48"/>
      <c r="D2" s="48"/>
      <c r="E2" s="48"/>
      <c r="F2" s="48"/>
      <c r="G2" s="48"/>
      <c r="H2" s="29"/>
    </row>
    <row r="4" spans="2:14" ht="18" customHeight="1">
      <c r="B4" s="77" t="s">
        <v>18</v>
      </c>
      <c r="C4" s="42" t="s">
        <v>6</v>
      </c>
      <c r="D4" s="42" t="s">
        <v>7</v>
      </c>
      <c r="E4" s="43" t="s">
        <v>0</v>
      </c>
      <c r="F4" s="51"/>
      <c r="G4" s="52"/>
      <c r="J4" s="54"/>
      <c r="K4" s="54"/>
      <c r="L4" s="54"/>
      <c r="M4" s="54"/>
      <c r="N4" s="54"/>
    </row>
    <row r="5" spans="2:14" ht="15.75" customHeight="1">
      <c r="B5" s="73" t="s">
        <v>32</v>
      </c>
      <c r="C5" s="117">
        <v>127</v>
      </c>
      <c r="D5" s="117">
        <v>38</v>
      </c>
      <c r="E5" s="121">
        <v>165</v>
      </c>
      <c r="F5" s="51"/>
      <c r="G5" s="52"/>
      <c r="J5" s="54"/>
      <c r="K5" s="54"/>
      <c r="L5" s="54"/>
      <c r="M5" s="54"/>
      <c r="N5" s="54"/>
    </row>
    <row r="6" spans="2:14" ht="15.75" customHeight="1">
      <c r="B6" s="74" t="s">
        <v>34</v>
      </c>
      <c r="C6" s="119">
        <v>73</v>
      </c>
      <c r="D6" s="119">
        <v>16</v>
      </c>
      <c r="E6" s="118">
        <v>89</v>
      </c>
      <c r="F6" s="51"/>
      <c r="G6" s="52"/>
      <c r="J6" s="54"/>
      <c r="K6" s="54"/>
      <c r="L6" s="54"/>
      <c r="M6" s="54"/>
      <c r="N6" s="54"/>
    </row>
    <row r="7" spans="2:14" ht="15.75" customHeight="1">
      <c r="B7" s="74" t="s">
        <v>35</v>
      </c>
      <c r="C7" s="119">
        <v>61</v>
      </c>
      <c r="D7" s="119">
        <v>31</v>
      </c>
      <c r="E7" s="118">
        <v>92</v>
      </c>
      <c r="F7" s="51"/>
      <c r="G7" s="52"/>
      <c r="J7" s="54"/>
      <c r="K7" s="54"/>
      <c r="L7" s="54"/>
      <c r="M7" s="54"/>
      <c r="N7" s="54"/>
    </row>
    <row r="8" spans="2:14" ht="15.75" customHeight="1">
      <c r="B8" s="75" t="s">
        <v>33</v>
      </c>
      <c r="C8" s="119">
        <v>21</v>
      </c>
      <c r="D8" s="119">
        <v>19</v>
      </c>
      <c r="E8" s="118">
        <v>40</v>
      </c>
      <c r="F8" s="51"/>
      <c r="G8" s="52"/>
      <c r="J8" s="54"/>
      <c r="K8" s="54"/>
      <c r="L8" s="54"/>
      <c r="M8" s="54"/>
      <c r="N8" s="54"/>
    </row>
    <row r="9" spans="2:14" ht="15.75" customHeight="1">
      <c r="B9" s="76" t="s">
        <v>0</v>
      </c>
      <c r="C9" s="120">
        <v>282</v>
      </c>
      <c r="D9" s="120">
        <v>104</v>
      </c>
      <c r="E9" s="120">
        <v>386</v>
      </c>
      <c r="F9" s="51"/>
      <c r="G9" s="52"/>
      <c r="J9" s="54"/>
      <c r="K9" s="54"/>
      <c r="L9" s="54"/>
      <c r="M9" s="54"/>
      <c r="N9" s="54"/>
    </row>
    <row r="10" spans="2:14" s="15" customFormat="1" ht="5.25" customHeight="1">
      <c r="B10" s="127"/>
      <c r="D10" s="17"/>
      <c r="E10" s="17"/>
    </row>
    <row r="11" spans="2:14" s="22" customFormat="1" ht="14.25">
      <c r="B11" s="69" t="s">
        <v>43</v>
      </c>
      <c r="C11" s="18"/>
      <c r="D11" s="19"/>
      <c r="E11" s="19"/>
      <c r="F11" s="18"/>
      <c r="G11" s="18"/>
      <c r="H11" s="18"/>
      <c r="I11" s="18"/>
      <c r="J11" s="18"/>
      <c r="K11" s="18"/>
    </row>
    <row r="12" spans="2:14" s="15" customFormat="1" ht="5.25" customHeight="1">
      <c r="B12" s="127"/>
      <c r="D12" s="17"/>
      <c r="E12" s="17"/>
    </row>
    <row r="13" spans="2:14" s="22" customFormat="1" ht="14.25">
      <c r="B13" s="195" t="s">
        <v>68</v>
      </c>
      <c r="C13" s="15"/>
      <c r="D13" s="17"/>
      <c r="E13" s="17"/>
      <c r="F13" s="15"/>
      <c r="G13" s="15"/>
      <c r="H13" s="15"/>
      <c r="I13" s="15"/>
      <c r="J13" s="15"/>
      <c r="K13" s="15"/>
    </row>
    <row r="14" spans="2:14" s="15" customFormat="1" ht="5.25" customHeight="1">
      <c r="B14" s="127"/>
      <c r="D14" s="17"/>
      <c r="E14" s="17"/>
    </row>
    <row r="15" spans="2:14" s="105" customFormat="1">
      <c r="B15" s="66" t="s">
        <v>17</v>
      </c>
      <c r="C15" s="129"/>
      <c r="D15" s="129"/>
      <c r="E15" s="129"/>
      <c r="F15" s="129"/>
      <c r="G15" s="129"/>
      <c r="H15" s="129"/>
      <c r="I15" s="129"/>
      <c r="J15" s="129"/>
      <c r="K15" s="129"/>
    </row>
    <row r="16" spans="2:14">
      <c r="I16" s="53"/>
      <c r="J16" s="59"/>
      <c r="K16" s="53"/>
      <c r="L16" s="53"/>
      <c r="M16" s="53"/>
    </row>
    <row r="17" spans="9:13">
      <c r="I17" s="53"/>
      <c r="J17" s="59"/>
      <c r="K17" s="53"/>
      <c r="L17" s="53"/>
      <c r="M17" s="53"/>
    </row>
    <row r="18" spans="9:13">
      <c r="I18" s="53"/>
      <c r="J18" s="59"/>
      <c r="K18" s="53"/>
      <c r="L18" s="53"/>
      <c r="M18" s="53"/>
    </row>
    <row r="19" spans="9:13">
      <c r="I19" s="53"/>
      <c r="J19" s="59"/>
      <c r="K19" s="53"/>
      <c r="L19" s="53"/>
      <c r="M19" s="53"/>
    </row>
    <row r="20" spans="9:13">
      <c r="I20" s="53"/>
      <c r="J20" s="59"/>
      <c r="K20" s="53"/>
      <c r="L20" s="53"/>
      <c r="M20" s="53"/>
    </row>
    <row r="21" spans="9:13">
      <c r="I21" s="53"/>
      <c r="J21" s="53"/>
      <c r="K21" s="53"/>
      <c r="L21" s="53"/>
      <c r="M21" s="53"/>
    </row>
    <row r="22" spans="9:13">
      <c r="I22" s="53"/>
      <c r="J22" s="53"/>
      <c r="K22" s="53"/>
      <c r="L22" s="53"/>
      <c r="M22" s="53"/>
    </row>
    <row r="40" spans="1:6">
      <c r="A40" s="54"/>
      <c r="B40" s="54"/>
      <c r="C40" s="54"/>
      <c r="D40" s="54"/>
      <c r="E40" s="54"/>
      <c r="F40" s="54"/>
    </row>
    <row r="41" spans="1:6">
      <c r="A41" s="54"/>
      <c r="B41" s="54"/>
      <c r="C41" s="54"/>
      <c r="D41" s="54"/>
      <c r="E41" s="54"/>
      <c r="F41" s="54"/>
    </row>
    <row r="42" spans="1:6">
      <c r="A42" s="54"/>
      <c r="B42" s="54"/>
      <c r="C42" s="54"/>
      <c r="D42" s="54"/>
      <c r="E42" s="54"/>
      <c r="F42" s="54"/>
    </row>
    <row r="43" spans="1:6">
      <c r="A43" s="54"/>
      <c r="B43" s="54"/>
      <c r="C43" s="54"/>
      <c r="D43" s="54"/>
      <c r="E43" s="54"/>
      <c r="F43" s="54"/>
    </row>
    <row r="44" spans="1:6">
      <c r="A44" s="54"/>
      <c r="B44" s="54"/>
      <c r="C44" s="54"/>
      <c r="D44" s="54"/>
      <c r="E44" s="54"/>
      <c r="F44" s="54"/>
    </row>
    <row r="45" spans="1:6">
      <c r="A45" s="54"/>
      <c r="B45" s="54"/>
      <c r="C45" s="54"/>
      <c r="D45" s="54"/>
      <c r="E45" s="54"/>
      <c r="F45" s="54"/>
    </row>
    <row r="46" spans="1:6">
      <c r="A46" s="54"/>
      <c r="B46" s="54"/>
      <c r="C46" s="54"/>
      <c r="D46" s="54"/>
      <c r="E46" s="54"/>
      <c r="F46" s="54"/>
    </row>
    <row r="47" spans="1:6">
      <c r="A47" s="54"/>
      <c r="B47" s="54"/>
      <c r="C47" s="54"/>
      <c r="D47" s="54"/>
      <c r="E47" s="54"/>
      <c r="F47" s="54"/>
    </row>
    <row r="48" spans="1:6">
      <c r="A48" s="54"/>
      <c r="B48" s="54"/>
      <c r="C48" s="54"/>
      <c r="D48" s="54"/>
      <c r="E48" s="54"/>
      <c r="F48" s="54"/>
    </row>
    <row r="49" spans="1:6">
      <c r="A49" s="54"/>
      <c r="B49" s="54"/>
      <c r="C49" s="54"/>
      <c r="D49" s="54"/>
      <c r="E49" s="54"/>
      <c r="F49" s="54"/>
    </row>
    <row r="50" spans="1:6">
      <c r="A50" s="54"/>
      <c r="B50" s="54"/>
      <c r="C50" s="54"/>
      <c r="D50" s="54"/>
      <c r="E50" s="54"/>
      <c r="F50" s="54"/>
    </row>
  </sheetData>
  <pageMargins left="0.70866141732283472" right="0.70866141732283472" top="0.74803149606299213" bottom="0.74803149606299213" header="0.31496062992125984" footer="0.31496062992125984"/>
  <pageSetup paperSize="9" scale="90" orientation="landscape" r:id="rId1"/>
  <headerFooter>
    <oddHeader>&amp;L&amp;G&amp;C&amp;8Gesundheitsberufe - Statistik der Apotheken und Apotheker</oddHeader>
    <oddFooter>&amp;L&amp;8&amp;A&amp;C&amp;8&amp;P&amp;R&amp;8&amp;F</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6"/>
  <sheetViews>
    <sheetView showGridLines="0" zoomScaleNormal="100" workbookViewId="0"/>
  </sheetViews>
  <sheetFormatPr baseColWidth="10" defaultRowHeight="14.25"/>
  <cols>
    <col min="1" max="1" width="2.296875" customWidth="1"/>
    <col min="2" max="2" width="20.69921875" customWidth="1"/>
    <col min="6" max="6" width="9.296875" customWidth="1"/>
    <col min="7" max="7" width="4.09765625" customWidth="1"/>
    <col min="10" max="13" width="14.296875" customWidth="1"/>
  </cols>
  <sheetData>
    <row r="1" spans="2:12" ht="14.25" customHeight="1">
      <c r="B1" s="78"/>
      <c r="C1" s="78"/>
      <c r="D1" s="78"/>
      <c r="E1" s="78"/>
    </row>
    <row r="2" spans="2:12" ht="35.1" customHeight="1">
      <c r="B2" s="230" t="s">
        <v>73</v>
      </c>
      <c r="C2" s="230"/>
      <c r="D2" s="230"/>
      <c r="E2" s="230"/>
      <c r="F2" s="230"/>
      <c r="G2" s="55"/>
    </row>
    <row r="3" spans="2:12" ht="14.25" customHeight="1">
      <c r="B3" s="67"/>
      <c r="C3" s="67"/>
      <c r="D3" s="67"/>
      <c r="E3" s="67"/>
      <c r="G3" s="81"/>
      <c r="H3" s="81"/>
      <c r="I3" s="81"/>
      <c r="J3" s="81"/>
      <c r="K3" s="81"/>
      <c r="L3" s="81"/>
    </row>
    <row r="4" spans="2:12" ht="28.5" customHeight="1">
      <c r="B4" s="56" t="s">
        <v>54</v>
      </c>
      <c r="C4" s="57" t="s">
        <v>6</v>
      </c>
      <c r="D4" s="57" t="s">
        <v>7</v>
      </c>
      <c r="E4" s="57" t="s">
        <v>0</v>
      </c>
      <c r="G4" s="81"/>
      <c r="H4" s="81"/>
      <c r="I4" s="81"/>
      <c r="J4" s="81"/>
      <c r="K4" s="81"/>
      <c r="L4" s="81"/>
    </row>
    <row r="5" spans="2:12" ht="15.75" customHeight="1">
      <c r="B5" s="179" t="s">
        <v>44</v>
      </c>
      <c r="C5" s="174">
        <v>18</v>
      </c>
      <c r="D5" s="174">
        <v>10</v>
      </c>
      <c r="E5" s="175">
        <v>28</v>
      </c>
      <c r="G5" s="81"/>
      <c r="H5" s="81"/>
      <c r="I5" s="81"/>
      <c r="J5" s="81"/>
      <c r="K5" s="81"/>
      <c r="L5" s="81"/>
    </row>
    <row r="6" spans="2:12" ht="15.75" customHeight="1">
      <c r="B6" s="180" t="s">
        <v>55</v>
      </c>
      <c r="C6" s="214">
        <v>12</v>
      </c>
      <c r="D6" s="214">
        <v>6</v>
      </c>
      <c r="E6" s="176">
        <v>18</v>
      </c>
      <c r="G6" s="81"/>
      <c r="H6" s="81"/>
      <c r="I6" s="81"/>
      <c r="J6" s="81"/>
      <c r="K6" s="81"/>
      <c r="L6" s="81"/>
    </row>
    <row r="7" spans="2:12" ht="15.75" customHeight="1">
      <c r="B7" s="181" t="s">
        <v>56</v>
      </c>
      <c r="C7" s="178">
        <v>23</v>
      </c>
      <c r="D7" s="178">
        <v>17</v>
      </c>
      <c r="E7" s="177">
        <v>40</v>
      </c>
      <c r="G7" s="81"/>
      <c r="H7" s="81"/>
      <c r="I7" s="81"/>
      <c r="J7" s="81"/>
      <c r="K7" s="81"/>
      <c r="L7" s="81"/>
    </row>
    <row r="8" spans="2:12" ht="15.75" customHeight="1">
      <c r="B8" s="179" t="s">
        <v>3</v>
      </c>
      <c r="C8" s="174">
        <v>35</v>
      </c>
      <c r="D8" s="174">
        <v>23</v>
      </c>
      <c r="E8" s="175">
        <v>58</v>
      </c>
      <c r="G8" s="81"/>
      <c r="H8" s="81"/>
      <c r="I8" s="81"/>
      <c r="J8" s="81"/>
      <c r="K8" s="81"/>
      <c r="L8" s="81"/>
    </row>
    <row r="9" spans="2:12" ht="15.75" customHeight="1">
      <c r="B9" s="180" t="s">
        <v>57</v>
      </c>
      <c r="C9" s="214">
        <v>22</v>
      </c>
      <c r="D9" s="214">
        <v>6</v>
      </c>
      <c r="E9" s="176">
        <v>28</v>
      </c>
      <c r="G9" s="81"/>
      <c r="H9" s="81"/>
      <c r="I9" s="81"/>
      <c r="J9" s="81"/>
      <c r="K9" s="81"/>
      <c r="L9" s="81"/>
    </row>
    <row r="10" spans="2:12" ht="15.75" customHeight="1">
      <c r="B10" s="181" t="s">
        <v>58</v>
      </c>
      <c r="C10" s="178">
        <v>12</v>
      </c>
      <c r="D10" s="178">
        <v>5</v>
      </c>
      <c r="E10" s="177">
        <v>17</v>
      </c>
      <c r="G10" s="81"/>
      <c r="H10" s="81"/>
      <c r="I10" s="81"/>
      <c r="J10" s="81"/>
      <c r="K10" s="81"/>
      <c r="L10" s="81"/>
    </row>
    <row r="11" spans="2:12" ht="15.75" customHeight="1">
      <c r="B11" s="179" t="s">
        <v>4</v>
      </c>
      <c r="C11" s="174">
        <v>34</v>
      </c>
      <c r="D11" s="174">
        <v>11</v>
      </c>
      <c r="E11" s="175">
        <v>45</v>
      </c>
      <c r="G11" s="81"/>
      <c r="H11" s="81"/>
      <c r="I11" s="81"/>
      <c r="J11" s="81"/>
      <c r="K11" s="81"/>
      <c r="L11" s="81"/>
    </row>
    <row r="12" spans="2:12" s="15" customFormat="1" ht="15.75" customHeight="1">
      <c r="B12" s="182" t="s">
        <v>0</v>
      </c>
      <c r="C12" s="175">
        <v>87</v>
      </c>
      <c r="D12" s="175">
        <v>44</v>
      </c>
      <c r="E12" s="175">
        <v>131</v>
      </c>
      <c r="G12" s="81"/>
      <c r="H12" s="81"/>
      <c r="I12" s="81"/>
      <c r="J12" s="81"/>
      <c r="K12" s="81"/>
      <c r="L12" s="81"/>
    </row>
    <row r="13" spans="2:12" s="15" customFormat="1" ht="5.25" customHeight="1">
      <c r="B13" s="40"/>
      <c r="D13" s="17"/>
      <c r="E13" s="17"/>
      <c r="G13" s="81"/>
      <c r="H13" s="81"/>
      <c r="I13" s="81"/>
      <c r="J13" s="81"/>
      <c r="K13" s="81"/>
      <c r="L13" s="81"/>
    </row>
    <row r="14" spans="2:12" s="24" customFormat="1">
      <c r="B14" s="69" t="s">
        <v>43</v>
      </c>
      <c r="G14" s="81"/>
      <c r="H14" s="81"/>
      <c r="I14" s="81"/>
      <c r="J14" s="81"/>
      <c r="K14" s="81"/>
      <c r="L14" s="81"/>
    </row>
    <row r="15" spans="2:12" s="15" customFormat="1" ht="5.25" customHeight="1">
      <c r="B15" s="40"/>
      <c r="D15" s="17"/>
      <c r="E15" s="17"/>
    </row>
    <row r="16" spans="2:12" s="24" customFormat="1">
      <c r="B16" s="195" t="s">
        <v>68</v>
      </c>
    </row>
    <row r="17" spans="2:13" s="15" customFormat="1" ht="5.25" customHeight="1">
      <c r="B17" s="40"/>
      <c r="D17" s="17"/>
      <c r="E17" s="17"/>
    </row>
    <row r="18" spans="2:13" s="22" customFormat="1">
      <c r="B18" s="40" t="s">
        <v>16</v>
      </c>
      <c r="C18" s="15"/>
      <c r="D18" s="17"/>
      <c r="E18" s="17"/>
      <c r="F18" s="15"/>
      <c r="G18" s="15"/>
      <c r="H18" s="15"/>
      <c r="I18" s="15"/>
      <c r="J18" s="15"/>
      <c r="K18" s="15"/>
    </row>
    <row r="19" spans="2:13" s="22" customFormat="1" ht="81.95" customHeight="1">
      <c r="B19" s="231" t="s">
        <v>31</v>
      </c>
      <c r="C19" s="231"/>
      <c r="D19" s="231"/>
      <c r="E19" s="231"/>
      <c r="F19" s="231"/>
      <c r="G19" s="231"/>
      <c r="H19" s="72"/>
      <c r="I19" s="72"/>
      <c r="J19" s="72"/>
      <c r="K19" s="72"/>
      <c r="L19" s="72"/>
      <c r="M19" s="72"/>
    </row>
    <row r="20" spans="2:13" s="22" customFormat="1" ht="15" customHeight="1">
      <c r="B20" s="231" t="s">
        <v>30</v>
      </c>
      <c r="C20" s="231"/>
      <c r="D20" s="231"/>
      <c r="E20" s="231"/>
      <c r="F20" s="231"/>
      <c r="G20" s="231"/>
      <c r="H20" s="71"/>
      <c r="I20" s="71"/>
      <c r="J20" s="71"/>
      <c r="K20" s="71"/>
      <c r="L20" s="71"/>
      <c r="M20" s="71"/>
    </row>
    <row r="21" spans="2:13" s="22" customFormat="1" ht="15" customHeight="1">
      <c r="B21" s="231" t="s">
        <v>59</v>
      </c>
      <c r="C21" s="231"/>
      <c r="D21" s="231"/>
      <c r="E21" s="231"/>
      <c r="F21" s="231"/>
      <c r="G21" s="231"/>
      <c r="H21" s="71"/>
      <c r="I21" s="71"/>
      <c r="J21" s="71"/>
      <c r="K21" s="71"/>
      <c r="L21" s="71"/>
      <c r="M21" s="71"/>
    </row>
    <row r="22" spans="2:13" s="22" customFormat="1" ht="15" customHeight="1">
      <c r="B22" s="231" t="s">
        <v>60</v>
      </c>
      <c r="C22" s="231"/>
      <c r="D22" s="231"/>
      <c r="E22" s="231"/>
      <c r="F22" s="231"/>
      <c r="G22" s="231"/>
      <c r="H22" s="71"/>
      <c r="I22" s="71"/>
      <c r="J22" s="71"/>
      <c r="K22" s="71"/>
      <c r="L22" s="71"/>
      <c r="M22" s="71"/>
    </row>
    <row r="23" spans="2:13" s="22" customFormat="1" ht="15" customHeight="1">
      <c r="B23" s="231" t="s">
        <v>61</v>
      </c>
      <c r="C23" s="231"/>
      <c r="D23" s="231"/>
      <c r="E23" s="231"/>
      <c r="F23" s="231"/>
      <c r="G23" s="231"/>
      <c r="H23" s="71"/>
      <c r="I23" s="71"/>
      <c r="J23" s="71"/>
      <c r="K23" s="71"/>
      <c r="L23" s="71"/>
      <c r="M23" s="71"/>
    </row>
    <row r="24" spans="2:13" s="22" customFormat="1" ht="15" customHeight="1">
      <c r="B24" s="231" t="s">
        <v>62</v>
      </c>
      <c r="C24" s="231"/>
      <c r="D24" s="231"/>
      <c r="E24" s="231"/>
      <c r="F24" s="231"/>
      <c r="G24" s="231"/>
      <c r="H24" s="71"/>
      <c r="I24" s="71"/>
      <c r="J24" s="71"/>
      <c r="K24" s="71"/>
      <c r="L24" s="71"/>
      <c r="M24" s="71"/>
    </row>
    <row r="25" spans="2:13" s="15" customFormat="1" ht="5.25" customHeight="1">
      <c r="B25" s="40"/>
      <c r="D25" s="17"/>
      <c r="E25" s="17"/>
      <c r="H25" s="232"/>
      <c r="I25" s="232"/>
      <c r="J25" s="232"/>
      <c r="K25" s="232"/>
      <c r="L25" s="232"/>
      <c r="M25" s="232"/>
    </row>
    <row r="26" spans="2:13" s="22" customFormat="1">
      <c r="B26" s="61" t="s">
        <v>8</v>
      </c>
      <c r="C26" s="20"/>
      <c r="D26" s="20"/>
      <c r="E26" s="20"/>
      <c r="F26" s="20"/>
      <c r="G26" s="20"/>
      <c r="H26" s="20"/>
      <c r="I26" s="15"/>
      <c r="J26" s="15"/>
      <c r="K26" s="15"/>
    </row>
  </sheetData>
  <mergeCells count="8">
    <mergeCell ref="B2:F2"/>
    <mergeCell ref="B19:G19"/>
    <mergeCell ref="H25:M25"/>
    <mergeCell ref="B20:G20"/>
    <mergeCell ref="B21:G21"/>
    <mergeCell ref="B22:G22"/>
    <mergeCell ref="B23:G23"/>
    <mergeCell ref="B24:G24"/>
  </mergeCells>
  <pageMargins left="0.70866141732283472" right="0.70866141732283472" top="0.74803149606299213" bottom="0.74803149606299213" header="0.31496062992125984" footer="0.31496062992125984"/>
  <pageSetup paperSize="9" scale="90" orientation="portrait" r:id="rId1"/>
  <headerFooter>
    <oddHeader>&amp;L&amp;G&amp;C&amp;8Gesundheitsberufe - Statistik der Apotheken und Apotheker</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Zusammenfassung</vt:lpstr>
      <vt:lpstr>Gesamtzahl Apotheken</vt:lpstr>
      <vt:lpstr>Verfassung-Gesundheitsregion</vt:lpstr>
      <vt:lpstr>Gesamtzahl Apotheker</vt:lpstr>
      <vt:lpstr>Apotheker-Alter-Geschlecht</vt:lpstr>
      <vt:lpstr>Apotheker-Region</vt:lpstr>
      <vt:lpstr>'Apotheker-Alter-Geschlecht'!Zone_d_impression</vt:lpstr>
      <vt:lpstr>'Apotheker-Region'!Zone_d_impression</vt:lpstr>
      <vt:lpstr>'Gesamtzahl Apotheken'!Zone_d_impression</vt:lpstr>
      <vt:lpstr>'Gesamtzahl Apotheker'!Zone_d_impression</vt:lpstr>
      <vt:lpstr>'Verfassung-Gesundheitsregion'!Zone_d_impression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Valérie Gloor</cp:lastModifiedBy>
  <cp:lastPrinted>2021-09-23T07:48:46Z</cp:lastPrinted>
  <dcterms:created xsi:type="dcterms:W3CDTF">2010-08-02T14:08:32Z</dcterms:created>
  <dcterms:modified xsi:type="dcterms:W3CDTF">2024-10-01T09:00:18Z</dcterms:modified>
</cp:coreProperties>
</file>