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N:\SECTEUR\80 - Qualite des soins\Secteur\indicateurs_Qualite_pour_siteweb_OVS\maj_2025\ANQ\"/>
    </mc:Choice>
  </mc:AlternateContent>
  <xr:revisionPtr revIDLastSave="0" documentId="13_ncr:1_{08973FFE-9113-4CAF-9F78-25FECC1CD52A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2022" sheetId="12" r:id="rId1"/>
    <sheet name="2021" sheetId="11" r:id="rId2"/>
    <sheet name="2020" sheetId="10" r:id="rId3"/>
    <sheet name="2019" sheetId="9" r:id="rId4"/>
  </sheet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" i="12" l="1"/>
  <c r="G8" i="12"/>
  <c r="I8" i="12"/>
  <c r="E9" i="12"/>
  <c r="G9" i="12"/>
  <c r="I9" i="12"/>
  <c r="E10" i="12"/>
  <c r="G10" i="12"/>
  <c r="I10" i="12"/>
  <c r="E11" i="12"/>
  <c r="G11" i="12"/>
  <c r="I11" i="12"/>
  <c r="E12" i="12"/>
  <c r="G12" i="12"/>
  <c r="I12" i="12"/>
  <c r="E17" i="12"/>
  <c r="G17" i="12"/>
  <c r="I17" i="12"/>
  <c r="E21" i="12"/>
  <c r="G21" i="12"/>
  <c r="I21" i="12"/>
  <c r="E25" i="12"/>
  <c r="G25" i="12"/>
  <c r="I25" i="12"/>
  <c r="E8" i="11"/>
  <c r="G8" i="11"/>
  <c r="I8" i="11"/>
  <c r="E9" i="11"/>
  <c r="G9" i="11"/>
  <c r="I9" i="11"/>
  <c r="E10" i="11"/>
  <c r="G10" i="11"/>
  <c r="I10" i="11"/>
  <c r="E11" i="11"/>
  <c r="G11" i="11"/>
  <c r="I11" i="11"/>
  <c r="E12" i="11"/>
  <c r="G12" i="11"/>
  <c r="I12" i="11"/>
  <c r="E17" i="11"/>
  <c r="G17" i="11"/>
  <c r="I17" i="11"/>
  <c r="E21" i="11"/>
  <c r="G21" i="11"/>
  <c r="I21" i="11"/>
  <c r="E25" i="11"/>
  <c r="G25" i="11"/>
  <c r="I25" i="11"/>
  <c r="F25" i="9" l="1"/>
  <c r="J25" i="9" s="1"/>
  <c r="F21" i="9"/>
  <c r="J21" i="9" s="1"/>
  <c r="F17" i="9"/>
  <c r="J17" i="9" s="1"/>
  <c r="F9" i="9"/>
  <c r="J9" i="9" s="1"/>
  <c r="F10" i="9"/>
  <c r="J10" i="9" s="1"/>
  <c r="F11" i="9"/>
  <c r="J11" i="9" s="1"/>
  <c r="F12" i="9"/>
  <c r="J12" i="9" s="1"/>
  <c r="F13" i="9"/>
  <c r="J13" i="9" s="1"/>
  <c r="F8" i="9"/>
  <c r="J8" i="9" s="1"/>
</calcChain>
</file>

<file path=xl/sharedStrings.xml><?xml version="1.0" encoding="utf-8"?>
<sst xmlns="http://schemas.openxmlformats.org/spreadsheetml/2006/main" count="282" uniqueCount="43">
  <si>
    <t>Sion</t>
  </si>
  <si>
    <t>Sierre</t>
  </si>
  <si>
    <t>Martigny</t>
  </si>
  <si>
    <t>Viège</t>
  </si>
  <si>
    <t>Brigue</t>
  </si>
  <si>
    <t>M</t>
  </si>
  <si>
    <t>Saint-Amé</t>
  </si>
  <si>
    <t>Potentiell vermeidbare Rehospitalisationen</t>
  </si>
  <si>
    <t>Erhebungszeitraum: Die Messung erfolgte auf der Grundlage der Daten der medizinischen Statistik der Krankenhäuser für das Jahr 2019 (01.12.2018 bis 30.11.2019).</t>
  </si>
  <si>
    <t>Spital Wallis</t>
  </si>
  <si>
    <t>Standort</t>
  </si>
  <si>
    <t>Messung</t>
  </si>
  <si>
    <t>Anzahl auswertbarer Austritte</t>
  </si>
  <si>
    <t>Rehospitalisationen</t>
  </si>
  <si>
    <t>Beobachtete Rate (%)</t>
  </si>
  <si>
    <t>Erwartete Infektionsanzahl</t>
  </si>
  <si>
    <t>Erwartete Rehospitalisationenanzahl</t>
  </si>
  <si>
    <t>Erwartete Rate (%)</t>
  </si>
  <si>
    <t>Max. Erwartete Rate (%)</t>
  </si>
  <si>
    <t>Verhältnis der Raten</t>
  </si>
  <si>
    <t>Diff. Beobachtete Anzahl - Erwartete Anzahl</t>
  </si>
  <si>
    <t>Ergebnis</t>
  </si>
  <si>
    <t>Signifikante Abweichung von der Norm</t>
  </si>
  <si>
    <t>In der Norm</t>
  </si>
  <si>
    <t>Textbeschriftung</t>
  </si>
  <si>
    <t>Nicht verfügbar / Nicht erhoben</t>
  </si>
  <si>
    <t>Die Zahlen in Kursivschrift entsprechen den von der WGO berechneten Werten. Die Zahlen in römischer Schrift entsprechen den berichteten Werten.</t>
  </si>
  <si>
    <t>Quellen: ANQ, WGO</t>
  </si>
  <si>
    <t>Clinique de Valère</t>
  </si>
  <si>
    <t>Hôpital Riviera-Chablais</t>
  </si>
  <si>
    <t>Clinique CIC Valais</t>
  </si>
  <si>
    <t>Potentiell vermeidbare Rehospitalisationen - Neue Software "Qlize!" ab 2022 eingeführt</t>
  </si>
  <si>
    <t>Erhebungszeitraum: Die Messung erfolgte auf der Grundlage der Daten der medizinischen Statistik der Krankenhäuser für das Jahr 2020</t>
  </si>
  <si>
    <t>SRR</t>
  </si>
  <si>
    <t>Siders</t>
  </si>
  <si>
    <t>Visp</t>
  </si>
  <si>
    <t>Brig</t>
  </si>
  <si>
    <t>Sitten</t>
  </si>
  <si>
    <t>CIC Valais</t>
  </si>
  <si>
    <t xml:space="preserve">Clinique de Valère </t>
  </si>
  <si>
    <t>Erhebungszeitraum: Die Messung erfolgte auf der Grundlage der Daten der medizinischen Statistik der Krankenhäuser für das Jahr 2021.</t>
  </si>
  <si>
    <t>Potentiell vermeidbare Rehospitalisationen - Software "Qlize!"</t>
  </si>
  <si>
    <t>Erhebungszeitraum: Die Messung erfolgte auf der Grundlage der Daten der medizinischen Statistik der Krankenhäuser für das Jahr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</si>
</sst>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i/>
      <sz val="8"/>
      <name val="Arial"/>
      <family val="2"/>
    </font>
    <font>
      <b/>
      <sz val="8"/>
      <name val="Arial"/>
      <family val="2"/>
    </font>
    <font>
      <sz val="10"/>
      <color indexed="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name val="Calibri"/>
      <family val="2"/>
      <scheme val="minor"/>
    </font>
    <font>
      <i/>
      <sz val="1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75">
    <xf numFmtId="0" fontId="0" fillId="0" borderId="0" xfId="0"/>
    <xf numFmtId="0" fontId="2" fillId="2" borderId="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5" fillId="0" borderId="0" xfId="0" applyFont="1"/>
    <xf numFmtId="0" fontId="6" fillId="0" borderId="0" xfId="0" applyFont="1"/>
    <xf numFmtId="0" fontId="3" fillId="0" borderId="0" xfId="0" applyFont="1"/>
    <xf numFmtId="0" fontId="1" fillId="0" borderId="12" xfId="0" applyFont="1" applyBorder="1"/>
    <xf numFmtId="0" fontId="1" fillId="0" borderId="0" xfId="0" applyFont="1"/>
    <xf numFmtId="0" fontId="2" fillId="0" borderId="0" xfId="0" applyFont="1"/>
    <xf numFmtId="0" fontId="6" fillId="0" borderId="9" xfId="0" applyFont="1" applyBorder="1"/>
    <xf numFmtId="0" fontId="1" fillId="0" borderId="0" xfId="0" applyFont="1" applyBorder="1"/>
    <xf numFmtId="0" fontId="1" fillId="0" borderId="10" xfId="0" applyFont="1" applyBorder="1"/>
    <xf numFmtId="0" fontId="8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49" fontId="1" fillId="0" borderId="0" xfId="0" applyNumberFormat="1" applyFont="1" applyAlignment="1">
      <alignment horizontal="center"/>
    </xf>
    <xf numFmtId="0" fontId="1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164" fontId="1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/>
    </xf>
    <xf numFmtId="0" fontId="3" fillId="0" borderId="0" xfId="0" applyFont="1" applyFill="1"/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164" fontId="9" fillId="0" borderId="1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center"/>
    </xf>
    <xf numFmtId="0" fontId="6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0" fontId="6" fillId="0" borderId="3" xfId="0" applyFont="1" applyBorder="1" applyAlignment="1">
      <alignment wrapText="1"/>
    </xf>
    <xf numFmtId="0" fontId="1" fillId="0" borderId="11" xfId="0" applyFont="1" applyBorder="1" applyAlignment="1">
      <alignment wrapText="1"/>
    </xf>
    <xf numFmtId="0" fontId="1" fillId="0" borderId="6" xfId="0" applyFont="1" applyBorder="1" applyAlignment="1">
      <alignment wrapText="1"/>
    </xf>
    <xf numFmtId="0" fontId="10" fillId="0" borderId="0" xfId="0" applyFont="1"/>
    <xf numFmtId="0" fontId="10" fillId="0" borderId="4" xfId="0" applyFont="1" applyBorder="1"/>
    <xf numFmtId="0" fontId="9" fillId="0" borderId="5" xfId="0" applyFont="1" applyBorder="1" applyAlignment="1">
      <alignment vertical="top"/>
    </xf>
    <xf numFmtId="0" fontId="1" fillId="0" borderId="0" xfId="0" applyFont="1" applyAlignment="1">
      <alignment vertical="center"/>
    </xf>
    <xf numFmtId="0" fontId="7" fillId="0" borderId="0" xfId="0" applyFont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center"/>
    </xf>
    <xf numFmtId="0" fontId="3" fillId="0" borderId="0" xfId="0" applyFont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0" fontId="6" fillId="0" borderId="3" xfId="0" applyFont="1" applyBorder="1"/>
    <xf numFmtId="0" fontId="1" fillId="0" borderId="11" xfId="0" applyFont="1" applyBorder="1"/>
    <xf numFmtId="0" fontId="1" fillId="0" borderId="6" xfId="0" applyFont="1" applyBorder="1"/>
    <xf numFmtId="2" fontId="1" fillId="0" borderId="1" xfId="0" applyNumberFormat="1" applyFont="1" applyBorder="1" applyAlignment="1">
      <alignment horizontal="center" vertical="center"/>
    </xf>
    <xf numFmtId="0" fontId="6" fillId="0" borderId="10" xfId="0" applyFont="1" applyBorder="1"/>
    <xf numFmtId="164" fontId="2" fillId="0" borderId="1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 wrapText="1"/>
    </xf>
    <xf numFmtId="164" fontId="6" fillId="0" borderId="0" xfId="0" applyNumberFormat="1" applyFont="1"/>
    <xf numFmtId="0" fontId="1" fillId="3" borderId="1" xfId="0" applyFont="1" applyFill="1" applyBorder="1" applyAlignment="1">
      <alignment horizontal="left" vertical="center"/>
    </xf>
    <xf numFmtId="0" fontId="3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0" fillId="0" borderId="0" xfId="0"/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3" fillId="0" borderId="0" xfId="0" applyFont="1"/>
    <xf numFmtId="0" fontId="1" fillId="3" borderId="7" xfId="0" applyFont="1" applyFill="1" applyBorder="1" applyAlignment="1">
      <alignment horizontal="left" vertical="center"/>
    </xf>
    <xf numFmtId="0" fontId="7" fillId="3" borderId="8" xfId="0" applyFont="1" applyFill="1" applyBorder="1" applyAlignment="1">
      <alignment horizontal="left" vertical="center"/>
    </xf>
    <xf numFmtId="0" fontId="0" fillId="0" borderId="0" xfId="0" applyAlignment="1"/>
    <xf numFmtId="0" fontId="1" fillId="2" borderId="1" xfId="0" applyFont="1" applyFill="1" applyBorder="1" applyAlignment="1">
      <alignment horizontal="center" vertical="center" wrapText="1"/>
    </xf>
  </cellXfs>
  <cellStyles count="2">
    <cellStyle name="Normal" xfId="0" builtinId="0"/>
    <cellStyle name="Standard_Tabelle1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25814C-D6B8-4089-A280-51F5A21A0C57}">
  <sheetPr>
    <pageSetUpPr fitToPage="1"/>
  </sheetPr>
  <dimension ref="A2:O29"/>
  <sheetViews>
    <sheetView showGridLines="0" tabSelected="1" workbookViewId="0"/>
  </sheetViews>
  <sheetFormatPr baseColWidth="10" defaultColWidth="11.5703125" defaultRowHeight="14.25" x14ac:dyDescent="0.2"/>
  <cols>
    <col min="1" max="1" width="9.140625" style="4" customWidth="1"/>
    <col min="2" max="2" width="14.85546875" style="4" customWidth="1"/>
    <col min="3" max="3" width="11.5703125" style="4"/>
    <col min="4" max="4" width="16" style="4" customWidth="1"/>
    <col min="5" max="5" width="12.85546875" style="4" customWidth="1"/>
    <col min="6" max="6" width="15.42578125" style="12" customWidth="1"/>
    <col min="7" max="7" width="9.7109375" style="4" customWidth="1"/>
    <col min="8" max="8" width="10.140625" style="4" bestFit="1" customWidth="1"/>
    <col min="9" max="9" width="16" style="12" customWidth="1"/>
    <col min="10" max="10" width="11.5703125" style="4" customWidth="1"/>
    <col min="11" max="16384" width="11.5703125" style="4"/>
  </cols>
  <sheetData>
    <row r="2" spans="1:15" ht="15" x14ac:dyDescent="0.25">
      <c r="A2" s="3" t="s">
        <v>41</v>
      </c>
    </row>
    <row r="3" spans="1:15" ht="13.5" customHeight="1" x14ac:dyDescent="0.25">
      <c r="A3" s="65" t="s">
        <v>42</v>
      </c>
      <c r="B3" s="66"/>
      <c r="C3" s="66"/>
      <c r="D3" s="66"/>
      <c r="E3" s="66"/>
      <c r="F3" s="66"/>
      <c r="G3" s="66"/>
      <c r="H3" s="66"/>
      <c r="I3" s="66"/>
      <c r="J3" s="66"/>
      <c r="K3" s="67"/>
      <c r="L3" s="67"/>
      <c r="M3" s="67"/>
      <c r="N3" s="67"/>
      <c r="O3" s="67"/>
    </row>
    <row r="4" spans="1:15" ht="17.25" customHeight="1" x14ac:dyDescent="0.25">
      <c r="A4" s="70" t="s">
        <v>27</v>
      </c>
      <c r="B4" s="67"/>
      <c r="C4" s="67"/>
      <c r="D4" s="67"/>
      <c r="E4" s="67"/>
      <c r="F4" s="48"/>
      <c r="G4" s="48"/>
      <c r="H4" s="48"/>
      <c r="I4" s="48"/>
      <c r="J4" s="48"/>
      <c r="K4" s="48"/>
    </row>
    <row r="5" spans="1:15" ht="15" x14ac:dyDescent="0.25">
      <c r="A5" s="3"/>
    </row>
    <row r="6" spans="1:15" x14ac:dyDescent="0.2">
      <c r="A6" s="5" t="s">
        <v>9</v>
      </c>
      <c r="B6" s="7"/>
      <c r="C6" s="7"/>
      <c r="D6" s="7"/>
      <c r="E6" s="7"/>
      <c r="F6" s="8"/>
      <c r="G6" s="7"/>
      <c r="H6" s="7"/>
      <c r="I6" s="8"/>
    </row>
    <row r="7" spans="1:15" ht="33.75" customHeight="1" x14ac:dyDescent="0.2">
      <c r="A7" s="49" t="s">
        <v>10</v>
      </c>
      <c r="B7" s="49" t="s">
        <v>11</v>
      </c>
      <c r="C7" s="49" t="s">
        <v>12</v>
      </c>
      <c r="D7" s="49" t="s">
        <v>13</v>
      </c>
      <c r="E7" s="49" t="s">
        <v>14</v>
      </c>
      <c r="F7" s="2" t="s">
        <v>15</v>
      </c>
      <c r="G7" s="49" t="s">
        <v>17</v>
      </c>
      <c r="H7" s="49" t="s">
        <v>33</v>
      </c>
      <c r="I7" s="2" t="s">
        <v>20</v>
      </c>
    </row>
    <row r="8" spans="1:15" x14ac:dyDescent="0.2">
      <c r="A8" s="7" t="s">
        <v>37</v>
      </c>
      <c r="B8" s="50" t="s">
        <v>13</v>
      </c>
      <c r="C8" s="51">
        <v>8720</v>
      </c>
      <c r="D8" s="52">
        <v>643</v>
      </c>
      <c r="E8" s="59">
        <f>(D8/C8)*100</f>
        <v>7.3738532110091732</v>
      </c>
      <c r="F8" s="62">
        <v>635.63</v>
      </c>
      <c r="G8" s="59">
        <f>(F8/C8)*100</f>
        <v>7.2893348623853216</v>
      </c>
      <c r="H8" s="57">
        <v>1.01</v>
      </c>
      <c r="I8" s="27">
        <f>D8-F8</f>
        <v>7.3700000000000045</v>
      </c>
      <c r="K8" s="63"/>
    </row>
    <row r="9" spans="1:15" x14ac:dyDescent="0.2">
      <c r="A9" s="24" t="s">
        <v>34</v>
      </c>
      <c r="B9" s="50" t="s">
        <v>13</v>
      </c>
      <c r="C9" s="51">
        <v>1444</v>
      </c>
      <c r="D9" s="52">
        <v>85</v>
      </c>
      <c r="E9" s="59">
        <f>(D9/C9)*100</f>
        <v>5.8864265927977844</v>
      </c>
      <c r="F9" s="62">
        <v>97.64</v>
      </c>
      <c r="G9" s="59">
        <f>(F9/C9)*100</f>
        <v>6.7617728531855947</v>
      </c>
      <c r="H9" s="57">
        <v>0.87</v>
      </c>
      <c r="I9" s="27">
        <f>D9-F9</f>
        <v>-12.64</v>
      </c>
      <c r="K9" s="63"/>
    </row>
    <row r="10" spans="1:15" x14ac:dyDescent="0.2">
      <c r="A10" s="23" t="s">
        <v>2</v>
      </c>
      <c r="B10" s="50" t="s">
        <v>13</v>
      </c>
      <c r="C10" s="51">
        <v>2786</v>
      </c>
      <c r="D10" s="52">
        <v>153</v>
      </c>
      <c r="E10" s="59">
        <f>(D10/C10)*100</f>
        <v>5.4917444364680543</v>
      </c>
      <c r="F10" s="62">
        <v>196.41</v>
      </c>
      <c r="G10" s="59">
        <f>(F10/C10)*100</f>
        <v>7.0498923187365392</v>
      </c>
      <c r="H10" s="57">
        <v>0.78</v>
      </c>
      <c r="I10" s="27">
        <f>D10-F10</f>
        <v>-43.41</v>
      </c>
      <c r="K10" s="63"/>
    </row>
    <row r="11" spans="1:15" x14ac:dyDescent="0.2">
      <c r="A11" s="23" t="s">
        <v>35</v>
      </c>
      <c r="B11" s="50" t="s">
        <v>13</v>
      </c>
      <c r="C11" s="51">
        <v>5368</v>
      </c>
      <c r="D11" s="52">
        <v>312</v>
      </c>
      <c r="E11" s="59">
        <f>(D11/C11)*100</f>
        <v>5.8122205663189268</v>
      </c>
      <c r="F11" s="62">
        <v>333.12</v>
      </c>
      <c r="G11" s="59">
        <f>(F11/C11)*100</f>
        <v>6.2056631892697469</v>
      </c>
      <c r="H11" s="57">
        <v>0.94</v>
      </c>
      <c r="I11" s="27">
        <f>D11-F11</f>
        <v>-21.120000000000005</v>
      </c>
    </row>
    <row r="12" spans="1:15" x14ac:dyDescent="0.2">
      <c r="A12" s="23" t="s">
        <v>36</v>
      </c>
      <c r="B12" s="50" t="s">
        <v>13</v>
      </c>
      <c r="C12" s="51">
        <v>1432</v>
      </c>
      <c r="D12" s="52">
        <v>50</v>
      </c>
      <c r="E12" s="59">
        <f>(D12/C12)*100</f>
        <v>3.4916201117318435</v>
      </c>
      <c r="F12" s="62">
        <v>70.5</v>
      </c>
      <c r="G12" s="59">
        <f>(F12/C12)*100</f>
        <v>4.9231843575418992</v>
      </c>
      <c r="H12" s="57">
        <v>0.71</v>
      </c>
      <c r="I12" s="27">
        <f>D12-F12</f>
        <v>-20.5</v>
      </c>
    </row>
    <row r="13" spans="1:15" x14ac:dyDescent="0.2">
      <c r="A13" s="24" t="s">
        <v>6</v>
      </c>
      <c r="B13" s="50" t="s">
        <v>13</v>
      </c>
      <c r="C13" s="51" t="s">
        <v>5</v>
      </c>
      <c r="D13" s="51" t="s">
        <v>5</v>
      </c>
      <c r="E13" s="51" t="s">
        <v>5</v>
      </c>
      <c r="F13" s="51" t="s">
        <v>5</v>
      </c>
      <c r="G13" s="51" t="s">
        <v>5</v>
      </c>
      <c r="H13" s="51" t="s">
        <v>5</v>
      </c>
      <c r="I13" s="51" t="s">
        <v>5</v>
      </c>
    </row>
    <row r="14" spans="1:15" x14ac:dyDescent="0.2">
      <c r="A14" s="7"/>
      <c r="B14" s="7"/>
      <c r="C14" s="13"/>
      <c r="D14" s="13"/>
      <c r="E14" s="13"/>
      <c r="F14" s="14"/>
      <c r="G14" s="13"/>
      <c r="H14" s="13"/>
      <c r="I14" s="14"/>
    </row>
    <row r="15" spans="1:15" x14ac:dyDescent="0.2">
      <c r="A15" s="5" t="s">
        <v>29</v>
      </c>
      <c r="B15" s="7"/>
      <c r="C15" s="13"/>
      <c r="D15" s="13"/>
      <c r="E15" s="13"/>
      <c r="F15" s="14"/>
      <c r="G15" s="13"/>
      <c r="H15" s="13"/>
      <c r="I15" s="14"/>
    </row>
    <row r="16" spans="1:15" ht="33.75" customHeight="1" x14ac:dyDescent="0.2">
      <c r="A16" s="68" t="s">
        <v>11</v>
      </c>
      <c r="B16" s="69"/>
      <c r="C16" s="49" t="s">
        <v>12</v>
      </c>
      <c r="D16" s="49" t="s">
        <v>13</v>
      </c>
      <c r="E16" s="49" t="s">
        <v>14</v>
      </c>
      <c r="F16" s="2" t="s">
        <v>15</v>
      </c>
      <c r="G16" s="49" t="s">
        <v>17</v>
      </c>
      <c r="H16" s="49" t="s">
        <v>33</v>
      </c>
      <c r="I16" s="2" t="s">
        <v>20</v>
      </c>
    </row>
    <row r="17" spans="1:10" ht="15" x14ac:dyDescent="0.2">
      <c r="A17" s="71" t="s">
        <v>13</v>
      </c>
      <c r="B17" s="72"/>
      <c r="C17" s="51">
        <v>9697</v>
      </c>
      <c r="D17" s="51">
        <v>655</v>
      </c>
      <c r="E17" s="59">
        <f>(D17/C17)*100</f>
        <v>6.7546663916675254</v>
      </c>
      <c r="F17" s="61">
        <v>695.72</v>
      </c>
      <c r="G17" s="59">
        <f>(F17/C17)*100</f>
        <v>7.1745900794060029</v>
      </c>
      <c r="H17" s="51">
        <v>0.94</v>
      </c>
      <c r="I17" s="27">
        <f>D17-F17</f>
        <v>-40.720000000000027</v>
      </c>
    </row>
    <row r="18" spans="1:10" x14ac:dyDescent="0.2">
      <c r="A18" s="7"/>
      <c r="B18" s="7"/>
      <c r="C18" s="13"/>
      <c r="D18" s="13"/>
      <c r="E18" s="13"/>
      <c r="F18" s="14"/>
      <c r="G18" s="13"/>
      <c r="H18" s="13"/>
      <c r="I18" s="14"/>
    </row>
    <row r="19" spans="1:10" x14ac:dyDescent="0.2">
      <c r="A19" s="5" t="s">
        <v>39</v>
      </c>
      <c r="B19" s="7"/>
      <c r="C19" s="13"/>
      <c r="D19" s="13"/>
      <c r="E19" s="13"/>
      <c r="F19" s="14"/>
      <c r="G19" s="13"/>
      <c r="H19" s="13"/>
      <c r="I19" s="14"/>
    </row>
    <row r="20" spans="1:10" ht="33.75" customHeight="1" x14ac:dyDescent="0.2">
      <c r="A20" s="68" t="s">
        <v>11</v>
      </c>
      <c r="B20" s="69"/>
      <c r="C20" s="49" t="s">
        <v>12</v>
      </c>
      <c r="D20" s="49" t="s">
        <v>13</v>
      </c>
      <c r="E20" s="49" t="s">
        <v>14</v>
      </c>
      <c r="F20" s="2" t="s">
        <v>15</v>
      </c>
      <c r="G20" s="49" t="s">
        <v>17</v>
      </c>
      <c r="H20" s="49" t="s">
        <v>33</v>
      </c>
      <c r="I20" s="2" t="s">
        <v>20</v>
      </c>
    </row>
    <row r="21" spans="1:10" x14ac:dyDescent="0.2">
      <c r="A21" s="64" t="s">
        <v>13</v>
      </c>
      <c r="B21" s="64"/>
      <c r="C21" s="51">
        <v>2862</v>
      </c>
      <c r="D21" s="52">
        <v>50</v>
      </c>
      <c r="E21" s="59">
        <f>(D21/C21)*100</f>
        <v>1.7470300489168415</v>
      </c>
      <c r="F21" s="60">
        <v>91.5</v>
      </c>
      <c r="G21" s="59">
        <f>(F21/C21)*100</f>
        <v>3.1970649895178198</v>
      </c>
      <c r="H21" s="57">
        <v>0.54644808743169404</v>
      </c>
      <c r="I21" s="27">
        <f>D21-F21</f>
        <v>-41.5</v>
      </c>
    </row>
    <row r="22" spans="1:10" x14ac:dyDescent="0.2">
      <c r="A22" s="7"/>
      <c r="B22" s="7"/>
      <c r="C22" s="13"/>
      <c r="D22" s="13"/>
      <c r="E22" s="13"/>
      <c r="F22" s="13"/>
      <c r="G22" s="13"/>
      <c r="H22" s="13"/>
      <c r="I22" s="13"/>
    </row>
    <row r="23" spans="1:10" x14ac:dyDescent="0.2">
      <c r="A23" s="5" t="s">
        <v>38</v>
      </c>
      <c r="B23" s="7"/>
      <c r="C23" s="13"/>
      <c r="D23" s="13"/>
      <c r="E23" s="13"/>
      <c r="F23" s="14"/>
      <c r="G23" s="13"/>
      <c r="H23" s="13"/>
      <c r="I23" s="14"/>
    </row>
    <row r="24" spans="1:10" ht="33.75" customHeight="1" x14ac:dyDescent="0.2">
      <c r="A24" s="68" t="s">
        <v>11</v>
      </c>
      <c r="B24" s="69"/>
      <c r="C24" s="49" t="s">
        <v>12</v>
      </c>
      <c r="D24" s="49" t="s">
        <v>13</v>
      </c>
      <c r="E24" s="49" t="s">
        <v>14</v>
      </c>
      <c r="F24" s="2" t="s">
        <v>15</v>
      </c>
      <c r="G24" s="49" t="s">
        <v>17</v>
      </c>
      <c r="H24" s="49" t="s">
        <v>33</v>
      </c>
      <c r="I24" s="2" t="s">
        <v>20</v>
      </c>
    </row>
    <row r="25" spans="1:10" x14ac:dyDescent="0.2">
      <c r="A25" s="64" t="s">
        <v>13</v>
      </c>
      <c r="B25" s="64"/>
      <c r="C25" s="51">
        <v>1239</v>
      </c>
      <c r="D25" s="52">
        <v>25</v>
      </c>
      <c r="E25" s="59">
        <f>(D25/C25)*100</f>
        <v>2.0177562550443904</v>
      </c>
      <c r="F25" s="60">
        <v>46.34</v>
      </c>
      <c r="G25" s="59">
        <f>(F25/C25)*100</f>
        <v>3.7401129943502829</v>
      </c>
      <c r="H25" s="57">
        <v>0.54</v>
      </c>
      <c r="I25" s="27">
        <f>D25-F25</f>
        <v>-21.340000000000003</v>
      </c>
    </row>
    <row r="26" spans="1:10" x14ac:dyDescent="0.2">
      <c r="A26" s="7"/>
      <c r="B26" s="7"/>
      <c r="C26" s="13"/>
      <c r="D26" s="13"/>
      <c r="E26" s="7"/>
      <c r="F26" s="8"/>
      <c r="G26" s="7"/>
      <c r="H26" s="13"/>
      <c r="I26" s="8"/>
    </row>
    <row r="27" spans="1:10" x14ac:dyDescent="0.2">
      <c r="A27" s="42" t="s">
        <v>24</v>
      </c>
      <c r="B27" s="9"/>
      <c r="C27" s="9"/>
      <c r="D27" s="9"/>
      <c r="E27" s="9"/>
      <c r="F27" s="9"/>
      <c r="G27" s="9"/>
      <c r="H27" s="9"/>
      <c r="I27" s="54"/>
      <c r="J27" s="58"/>
    </row>
    <row r="28" spans="1:10" x14ac:dyDescent="0.2">
      <c r="A28" s="11" t="s">
        <v>5</v>
      </c>
      <c r="B28" s="7" t="s">
        <v>25</v>
      </c>
      <c r="C28" s="7"/>
      <c r="D28" s="7"/>
      <c r="E28" s="7"/>
      <c r="F28" s="7"/>
      <c r="G28" s="7"/>
      <c r="H28" s="7"/>
      <c r="I28" s="55"/>
      <c r="J28" s="58"/>
    </row>
    <row r="29" spans="1:10" x14ac:dyDescent="0.2">
      <c r="A29" s="43" t="s">
        <v>26</v>
      </c>
      <c r="B29" s="6"/>
      <c r="C29" s="6"/>
      <c r="D29" s="6"/>
      <c r="E29" s="6"/>
      <c r="F29" s="6"/>
      <c r="G29" s="6"/>
      <c r="H29" s="6"/>
      <c r="I29" s="56"/>
      <c r="J29" s="58"/>
    </row>
  </sheetData>
  <mergeCells count="8">
    <mergeCell ref="A25:B25"/>
    <mergeCell ref="A3:O3"/>
    <mergeCell ref="A16:B16"/>
    <mergeCell ref="A4:E4"/>
    <mergeCell ref="A17:B17"/>
    <mergeCell ref="A20:B20"/>
    <mergeCell ref="A21:B21"/>
    <mergeCell ref="A24:B24"/>
  </mergeCells>
  <pageMargins left="0.7" right="0.7" top="0.75" bottom="0.75" header="0.3" footer="0.3"/>
  <pageSetup paperSize="9" scale="8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A88BEA-8343-4A26-BDA8-8C4113B4A850}">
  <sheetPr>
    <pageSetUpPr fitToPage="1"/>
  </sheetPr>
  <dimension ref="A2:O29"/>
  <sheetViews>
    <sheetView showGridLines="0" workbookViewId="0"/>
  </sheetViews>
  <sheetFormatPr baseColWidth="10" defaultColWidth="11.5703125" defaultRowHeight="14.25" x14ac:dyDescent="0.2"/>
  <cols>
    <col min="1" max="1" width="9.140625" style="4" customWidth="1"/>
    <col min="2" max="2" width="16" style="4" customWidth="1"/>
    <col min="3" max="3" width="14.42578125" style="4" customWidth="1"/>
    <col min="4" max="4" width="14.140625" style="4" customWidth="1"/>
    <col min="5" max="5" width="12" style="4" customWidth="1"/>
    <col min="6" max="6" width="13.5703125" style="12" customWidth="1"/>
    <col min="7" max="7" width="9.7109375" style="4" customWidth="1"/>
    <col min="8" max="8" width="10.140625" style="4" bestFit="1" customWidth="1"/>
    <col min="9" max="9" width="16" style="12" customWidth="1"/>
    <col min="10" max="10" width="11.5703125" style="4" customWidth="1"/>
    <col min="11" max="16384" width="11.5703125" style="4"/>
  </cols>
  <sheetData>
    <row r="2" spans="1:15" ht="15" x14ac:dyDescent="0.25">
      <c r="A2" s="3" t="s">
        <v>41</v>
      </c>
    </row>
    <row r="3" spans="1:15" ht="13.5" customHeight="1" x14ac:dyDescent="0.25">
      <c r="A3" s="65" t="s">
        <v>40</v>
      </c>
      <c r="B3" s="66"/>
      <c r="C3" s="66"/>
      <c r="D3" s="66"/>
      <c r="E3" s="66"/>
      <c r="F3" s="66"/>
      <c r="G3" s="66"/>
      <c r="H3" s="66"/>
      <c r="I3" s="66"/>
      <c r="J3" s="66"/>
      <c r="K3" s="67"/>
      <c r="L3" s="67"/>
      <c r="M3" s="67"/>
      <c r="N3" s="67"/>
      <c r="O3" s="67"/>
    </row>
    <row r="4" spans="1:15" ht="17.25" customHeight="1" x14ac:dyDescent="0.25">
      <c r="A4" s="70" t="s">
        <v>27</v>
      </c>
      <c r="B4" s="67"/>
      <c r="C4" s="67"/>
      <c r="D4" s="67"/>
      <c r="E4" s="67"/>
      <c r="F4" s="48"/>
      <c r="G4" s="48"/>
      <c r="H4" s="48"/>
      <c r="I4" s="48"/>
      <c r="J4" s="48"/>
      <c r="K4" s="48"/>
    </row>
    <row r="5" spans="1:15" ht="15" x14ac:dyDescent="0.25">
      <c r="A5" s="3"/>
    </row>
    <row r="6" spans="1:15" x14ac:dyDescent="0.2">
      <c r="A6" s="5" t="s">
        <v>9</v>
      </c>
      <c r="B6" s="7"/>
      <c r="C6" s="7"/>
      <c r="D6" s="7"/>
      <c r="E6" s="7"/>
      <c r="F6" s="8"/>
      <c r="G6" s="7"/>
      <c r="H6" s="7"/>
      <c r="I6" s="8"/>
    </row>
    <row r="7" spans="1:15" ht="33.75" customHeight="1" x14ac:dyDescent="0.2">
      <c r="A7" s="49" t="s">
        <v>10</v>
      </c>
      <c r="B7" s="49" t="s">
        <v>11</v>
      </c>
      <c r="C7" s="49" t="s">
        <v>12</v>
      </c>
      <c r="D7" s="49" t="s">
        <v>13</v>
      </c>
      <c r="E7" s="49" t="s">
        <v>14</v>
      </c>
      <c r="F7" s="2" t="s">
        <v>15</v>
      </c>
      <c r="G7" s="49" t="s">
        <v>17</v>
      </c>
      <c r="H7" s="49" t="s">
        <v>33</v>
      </c>
      <c r="I7" s="2" t="s">
        <v>20</v>
      </c>
    </row>
    <row r="8" spans="1:15" x14ac:dyDescent="0.2">
      <c r="A8" s="7" t="s">
        <v>37</v>
      </c>
      <c r="B8" s="50" t="s">
        <v>13</v>
      </c>
      <c r="C8" s="51">
        <v>9091</v>
      </c>
      <c r="D8" s="52">
        <v>700</v>
      </c>
      <c r="E8" s="59">
        <f>(D8/C8)*100</f>
        <v>7.6999230007699921</v>
      </c>
      <c r="F8" s="60">
        <v>671</v>
      </c>
      <c r="G8" s="59">
        <f>(F8/C8)*100</f>
        <v>7.3809261907380925</v>
      </c>
      <c r="H8" s="25">
        <v>1.04</v>
      </c>
      <c r="I8" s="27">
        <f>D8-F8</f>
        <v>29</v>
      </c>
    </row>
    <row r="9" spans="1:15" x14ac:dyDescent="0.2">
      <c r="A9" s="24" t="s">
        <v>34</v>
      </c>
      <c r="B9" s="50" t="s">
        <v>13</v>
      </c>
      <c r="C9" s="51">
        <v>1778</v>
      </c>
      <c r="D9" s="52">
        <v>94</v>
      </c>
      <c r="E9" s="59">
        <f>(D9/C9)*100</f>
        <v>5.2868391451068613</v>
      </c>
      <c r="F9" s="60">
        <v>121</v>
      </c>
      <c r="G9" s="59">
        <f>(F9/C9)*100</f>
        <v>6.8053993250843643</v>
      </c>
      <c r="H9" s="25">
        <v>0.78</v>
      </c>
      <c r="I9" s="27">
        <f>D9-F9</f>
        <v>-27</v>
      </c>
    </row>
    <row r="10" spans="1:15" x14ac:dyDescent="0.2">
      <c r="A10" s="23" t="s">
        <v>2</v>
      </c>
      <c r="B10" s="50" t="s">
        <v>13</v>
      </c>
      <c r="C10" s="51">
        <v>2945</v>
      </c>
      <c r="D10" s="52">
        <v>136</v>
      </c>
      <c r="E10" s="59">
        <f>(D10/C10)*100</f>
        <v>4.6179966044142615</v>
      </c>
      <c r="F10" s="60">
        <v>202</v>
      </c>
      <c r="G10" s="59">
        <f>(F10/C10)*100</f>
        <v>6.8590831918505941</v>
      </c>
      <c r="H10" s="25">
        <v>0.67</v>
      </c>
      <c r="I10" s="27">
        <f>D10-F10</f>
        <v>-66</v>
      </c>
    </row>
    <row r="11" spans="1:15" x14ac:dyDescent="0.2">
      <c r="A11" s="23" t="s">
        <v>35</v>
      </c>
      <c r="B11" s="50" t="s">
        <v>13</v>
      </c>
      <c r="C11" s="51">
        <v>5702</v>
      </c>
      <c r="D11" s="52">
        <v>342</v>
      </c>
      <c r="E11" s="59">
        <f>(D11/C11)*100</f>
        <v>5.997895475271835</v>
      </c>
      <c r="F11" s="60">
        <v>339</v>
      </c>
      <c r="G11" s="59">
        <f>(F11/C11)*100</f>
        <v>5.9452823570676951</v>
      </c>
      <c r="H11" s="25">
        <v>1.01</v>
      </c>
      <c r="I11" s="27">
        <f>D11-F11</f>
        <v>3</v>
      </c>
    </row>
    <row r="12" spans="1:15" x14ac:dyDescent="0.2">
      <c r="A12" s="23" t="s">
        <v>36</v>
      </c>
      <c r="B12" s="50" t="s">
        <v>13</v>
      </c>
      <c r="C12" s="51">
        <v>1571</v>
      </c>
      <c r="D12" s="52">
        <v>76</v>
      </c>
      <c r="E12" s="59">
        <f>(D12/C12)*100</f>
        <v>4.8376830044557604</v>
      </c>
      <c r="F12" s="60">
        <v>77</v>
      </c>
      <c r="G12" s="59">
        <f>(F12/C12)*100</f>
        <v>4.9013367281985998</v>
      </c>
      <c r="H12" s="25">
        <v>0.99</v>
      </c>
      <c r="I12" s="27">
        <f>D12-F12</f>
        <v>-1</v>
      </c>
    </row>
    <row r="13" spans="1:15" x14ac:dyDescent="0.2">
      <c r="A13" s="24" t="s">
        <v>6</v>
      </c>
      <c r="B13" s="50" t="s">
        <v>13</v>
      </c>
      <c r="C13" s="51" t="s">
        <v>5</v>
      </c>
      <c r="D13" s="51" t="s">
        <v>5</v>
      </c>
      <c r="E13" s="51" t="s">
        <v>5</v>
      </c>
      <c r="F13" s="51" t="s">
        <v>5</v>
      </c>
      <c r="G13" s="51" t="s">
        <v>5</v>
      </c>
      <c r="H13" s="51" t="s">
        <v>5</v>
      </c>
      <c r="I13" s="51" t="s">
        <v>5</v>
      </c>
    </row>
    <row r="14" spans="1:15" x14ac:dyDescent="0.2">
      <c r="A14" s="7"/>
      <c r="B14" s="7"/>
      <c r="C14" s="13"/>
      <c r="D14" s="13"/>
      <c r="E14" s="13"/>
      <c r="F14" s="14"/>
      <c r="G14" s="13"/>
      <c r="H14" s="13"/>
      <c r="I14" s="14"/>
    </row>
    <row r="15" spans="1:15" x14ac:dyDescent="0.2">
      <c r="A15" s="5" t="s">
        <v>29</v>
      </c>
      <c r="B15" s="7"/>
      <c r="C15" s="13"/>
      <c r="D15" s="13"/>
      <c r="E15" s="13"/>
      <c r="F15" s="14"/>
      <c r="G15" s="13"/>
      <c r="H15" s="13"/>
      <c r="I15" s="14"/>
    </row>
    <row r="16" spans="1:15" ht="33.75" customHeight="1" x14ac:dyDescent="0.2">
      <c r="A16" s="68" t="s">
        <v>11</v>
      </c>
      <c r="B16" s="69"/>
      <c r="C16" s="49" t="s">
        <v>12</v>
      </c>
      <c r="D16" s="49" t="s">
        <v>13</v>
      </c>
      <c r="E16" s="49" t="s">
        <v>14</v>
      </c>
      <c r="F16" s="2" t="s">
        <v>15</v>
      </c>
      <c r="G16" s="49" t="s">
        <v>17</v>
      </c>
      <c r="H16" s="49" t="s">
        <v>33</v>
      </c>
      <c r="I16" s="2" t="s">
        <v>20</v>
      </c>
    </row>
    <row r="17" spans="1:10" ht="15" x14ac:dyDescent="0.2">
      <c r="A17" s="71" t="s">
        <v>13</v>
      </c>
      <c r="B17" s="72"/>
      <c r="C17" s="51">
        <v>9865</v>
      </c>
      <c r="D17" s="51">
        <v>614</v>
      </c>
      <c r="E17" s="59">
        <f>(D17/C17)*100</f>
        <v>6.224024328433857</v>
      </c>
      <c r="F17" s="51">
        <v>700</v>
      </c>
      <c r="G17" s="59">
        <f>(F17/C17)*100</f>
        <v>7.0957932083122151</v>
      </c>
      <c r="H17" s="51">
        <v>0.88</v>
      </c>
      <c r="I17" s="27">
        <f>D17-F17</f>
        <v>-86</v>
      </c>
    </row>
    <row r="18" spans="1:10" x14ac:dyDescent="0.2">
      <c r="A18" s="7"/>
      <c r="B18" s="7"/>
      <c r="C18" s="13"/>
      <c r="D18" s="13"/>
      <c r="E18" s="13"/>
      <c r="F18" s="14"/>
      <c r="G18" s="13"/>
      <c r="H18" s="13"/>
      <c r="I18" s="14"/>
    </row>
    <row r="19" spans="1:10" x14ac:dyDescent="0.2">
      <c r="A19" s="5" t="s">
        <v>39</v>
      </c>
      <c r="B19" s="7"/>
      <c r="C19" s="13"/>
      <c r="D19" s="13"/>
      <c r="E19" s="13"/>
      <c r="F19" s="14"/>
      <c r="G19" s="13"/>
      <c r="H19" s="13"/>
      <c r="I19" s="14"/>
    </row>
    <row r="20" spans="1:10" ht="33.75" customHeight="1" x14ac:dyDescent="0.2">
      <c r="A20" s="68" t="s">
        <v>11</v>
      </c>
      <c r="B20" s="69"/>
      <c r="C20" s="49" t="s">
        <v>12</v>
      </c>
      <c r="D20" s="49" t="s">
        <v>13</v>
      </c>
      <c r="E20" s="49" t="s">
        <v>14</v>
      </c>
      <c r="F20" s="2" t="s">
        <v>15</v>
      </c>
      <c r="G20" s="49" t="s">
        <v>17</v>
      </c>
      <c r="H20" s="49" t="s">
        <v>33</v>
      </c>
      <c r="I20" s="2" t="s">
        <v>20</v>
      </c>
    </row>
    <row r="21" spans="1:10" ht="15" x14ac:dyDescent="0.2">
      <c r="A21" s="71" t="s">
        <v>13</v>
      </c>
      <c r="B21" s="72"/>
      <c r="C21" s="51">
        <v>2391</v>
      </c>
      <c r="D21" s="52">
        <v>55</v>
      </c>
      <c r="E21" s="59">
        <f>(D21/C21)*100</f>
        <v>2.3002927645336682</v>
      </c>
      <c r="F21" s="60">
        <v>89</v>
      </c>
      <c r="G21" s="59">
        <f>(F21/C21)*100</f>
        <v>3.7222919280635716</v>
      </c>
      <c r="H21" s="25">
        <v>0.62</v>
      </c>
      <c r="I21" s="27">
        <f>D21-F21</f>
        <v>-34</v>
      </c>
    </row>
    <row r="22" spans="1:10" x14ac:dyDescent="0.2">
      <c r="A22" s="7"/>
      <c r="B22" s="7"/>
      <c r="C22" s="13"/>
      <c r="D22" s="13"/>
      <c r="E22" s="13"/>
      <c r="F22" s="13"/>
      <c r="G22" s="13"/>
      <c r="H22" s="13"/>
      <c r="I22" s="13"/>
    </row>
    <row r="23" spans="1:10" x14ac:dyDescent="0.2">
      <c r="A23" s="5" t="s">
        <v>38</v>
      </c>
      <c r="B23" s="7"/>
      <c r="C23" s="13"/>
      <c r="D23" s="13"/>
      <c r="E23" s="13"/>
      <c r="F23" s="14"/>
      <c r="G23" s="13"/>
      <c r="H23" s="13"/>
      <c r="I23" s="14"/>
    </row>
    <row r="24" spans="1:10" ht="33.75" customHeight="1" x14ac:dyDescent="0.2">
      <c r="A24" s="68" t="s">
        <v>11</v>
      </c>
      <c r="B24" s="69"/>
      <c r="C24" s="49" t="s">
        <v>12</v>
      </c>
      <c r="D24" s="49" t="s">
        <v>13</v>
      </c>
      <c r="E24" s="49" t="s">
        <v>14</v>
      </c>
      <c r="F24" s="2" t="s">
        <v>15</v>
      </c>
      <c r="G24" s="49" t="s">
        <v>17</v>
      </c>
      <c r="H24" s="49" t="s">
        <v>33</v>
      </c>
      <c r="I24" s="2" t="s">
        <v>20</v>
      </c>
    </row>
    <row r="25" spans="1:10" ht="15" x14ac:dyDescent="0.2">
      <c r="A25" s="71" t="s">
        <v>13</v>
      </c>
      <c r="B25" s="72"/>
      <c r="C25" s="51">
        <v>1130</v>
      </c>
      <c r="D25" s="52">
        <v>24</v>
      </c>
      <c r="E25" s="59">
        <f>(D25/C25)*100</f>
        <v>2.1238938053097343</v>
      </c>
      <c r="F25" s="26">
        <v>45</v>
      </c>
      <c r="G25" s="59">
        <f>(F25/C25)*100</f>
        <v>3.9823008849557522</v>
      </c>
      <c r="H25" s="57">
        <v>0.54</v>
      </c>
      <c r="I25" s="27">
        <f>D25-F25</f>
        <v>-21</v>
      </c>
    </row>
    <row r="26" spans="1:10" x14ac:dyDescent="0.2">
      <c r="A26" s="7"/>
      <c r="B26" s="7"/>
      <c r="C26" s="13"/>
      <c r="D26" s="13"/>
      <c r="E26" s="7"/>
      <c r="F26" s="8"/>
      <c r="G26" s="7"/>
      <c r="H26" s="13"/>
      <c r="I26" s="8"/>
    </row>
    <row r="27" spans="1:10" x14ac:dyDescent="0.2">
      <c r="A27" s="42" t="s">
        <v>24</v>
      </c>
      <c r="B27" s="9"/>
      <c r="C27" s="9"/>
      <c r="D27" s="9"/>
      <c r="E27" s="9"/>
      <c r="F27" s="9"/>
      <c r="G27" s="9"/>
      <c r="H27" s="9"/>
      <c r="I27" s="54"/>
      <c r="J27" s="58"/>
    </row>
    <row r="28" spans="1:10" x14ac:dyDescent="0.2">
      <c r="A28" s="11" t="s">
        <v>5</v>
      </c>
      <c r="B28" s="7" t="s">
        <v>25</v>
      </c>
      <c r="C28" s="7"/>
      <c r="D28" s="7"/>
      <c r="E28" s="7"/>
      <c r="F28" s="7"/>
      <c r="G28" s="7"/>
      <c r="H28" s="7"/>
      <c r="I28" s="55"/>
      <c r="J28" s="58"/>
    </row>
    <row r="29" spans="1:10" x14ac:dyDescent="0.2">
      <c r="A29" s="43" t="s">
        <v>26</v>
      </c>
      <c r="B29" s="6"/>
      <c r="C29" s="6"/>
      <c r="D29" s="6"/>
      <c r="E29" s="6"/>
      <c r="F29" s="6"/>
      <c r="G29" s="6"/>
      <c r="H29" s="6"/>
      <c r="I29" s="56"/>
      <c r="J29" s="58"/>
    </row>
  </sheetData>
  <mergeCells count="8">
    <mergeCell ref="A25:B25"/>
    <mergeCell ref="A3:O3"/>
    <mergeCell ref="A16:B16"/>
    <mergeCell ref="A4:E4"/>
    <mergeCell ref="A17:B17"/>
    <mergeCell ref="A20:B20"/>
    <mergeCell ref="A21:B21"/>
    <mergeCell ref="A24:B24"/>
  </mergeCells>
  <pageMargins left="0.7" right="0.7" top="0.75" bottom="0.75" header="0.3" footer="0.3"/>
  <pageSetup paperSize="9" scale="8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82D321-6669-44FB-8C32-411029F18EBE}">
  <sheetPr>
    <pageSetUpPr fitToPage="1"/>
  </sheetPr>
  <dimension ref="A2:O29"/>
  <sheetViews>
    <sheetView showGridLines="0" workbookViewId="0"/>
  </sheetViews>
  <sheetFormatPr baseColWidth="10" defaultColWidth="11.5703125" defaultRowHeight="14.25" x14ac:dyDescent="0.2"/>
  <cols>
    <col min="1" max="1" width="19.42578125" style="4" bestFit="1" customWidth="1"/>
    <col min="2" max="2" width="14.28515625" style="4" bestFit="1" customWidth="1"/>
    <col min="3" max="3" width="15.85546875" style="4" bestFit="1" customWidth="1"/>
    <col min="4" max="4" width="14.28515625" style="4" bestFit="1" customWidth="1"/>
    <col min="5" max="5" width="9.7109375" style="4" bestFit="1" customWidth="1"/>
    <col min="6" max="6" width="16.42578125" style="12" customWidth="1"/>
    <col min="7" max="7" width="7.85546875" style="4" bestFit="1" customWidth="1"/>
    <col min="8" max="8" width="11.5703125" style="4" bestFit="1" customWidth="1"/>
    <col min="9" max="9" width="23.7109375" style="4" customWidth="1"/>
    <col min="10" max="10" width="19.42578125" style="35" customWidth="1"/>
    <col min="11" max="16384" width="11.5703125" style="4"/>
  </cols>
  <sheetData>
    <row r="2" spans="1:15" ht="15" x14ac:dyDescent="0.25">
      <c r="A2" s="3" t="s">
        <v>31</v>
      </c>
    </row>
    <row r="3" spans="1:15" ht="15" x14ac:dyDescent="0.25">
      <c r="A3" s="65" t="s">
        <v>32</v>
      </c>
      <c r="B3" s="66"/>
      <c r="C3" s="66"/>
      <c r="D3" s="66"/>
      <c r="E3" s="66"/>
      <c r="F3" s="66"/>
      <c r="G3" s="66"/>
      <c r="H3" s="66"/>
      <c r="I3" s="66"/>
      <c r="J3" s="66"/>
      <c r="K3" s="73"/>
      <c r="L3" s="73"/>
      <c r="M3" s="73"/>
      <c r="N3" s="73"/>
      <c r="O3" s="73"/>
    </row>
    <row r="4" spans="1:15" ht="15" x14ac:dyDescent="0.25">
      <c r="A4" s="41" t="s">
        <v>27</v>
      </c>
      <c r="B4" s="45"/>
      <c r="C4" s="45"/>
      <c r="D4" s="45"/>
      <c r="E4" s="45"/>
      <c r="F4" s="45"/>
      <c r="G4" s="45"/>
      <c r="H4" s="45"/>
      <c r="I4" s="45"/>
      <c r="J4" s="45"/>
    </row>
    <row r="5" spans="1:15" ht="15" x14ac:dyDescent="0.25">
      <c r="A5" s="3"/>
    </row>
    <row r="6" spans="1:15" x14ac:dyDescent="0.2">
      <c r="A6" s="5" t="s">
        <v>9</v>
      </c>
      <c r="B6" s="7"/>
      <c r="C6" s="7"/>
      <c r="D6" s="7"/>
      <c r="E6" s="7"/>
      <c r="F6" s="8"/>
      <c r="G6" s="7"/>
      <c r="H6" s="7"/>
      <c r="I6" s="7"/>
      <c r="J6" s="36"/>
    </row>
    <row r="7" spans="1:15" ht="22.5" x14ac:dyDescent="0.2">
      <c r="A7" s="46" t="s">
        <v>10</v>
      </c>
      <c r="B7" s="46" t="s">
        <v>11</v>
      </c>
      <c r="C7" s="46" t="s">
        <v>12</v>
      </c>
      <c r="D7" s="46" t="s">
        <v>13</v>
      </c>
      <c r="E7" s="46" t="s">
        <v>14</v>
      </c>
      <c r="F7" s="2" t="s">
        <v>15</v>
      </c>
      <c r="G7" s="46" t="s">
        <v>17</v>
      </c>
      <c r="H7" s="46" t="s">
        <v>33</v>
      </c>
      <c r="I7" s="2" t="s">
        <v>20</v>
      </c>
      <c r="J7" s="4"/>
    </row>
    <row r="8" spans="1:15" x14ac:dyDescent="0.2">
      <c r="A8" s="53" t="s">
        <v>37</v>
      </c>
      <c r="B8" s="47" t="s">
        <v>13</v>
      </c>
      <c r="C8" s="51">
        <v>8914</v>
      </c>
      <c r="D8" s="52">
        <v>656</v>
      </c>
      <c r="E8" s="25">
        <v>7.36</v>
      </c>
      <c r="F8" s="19">
        <v>656.96180000000004</v>
      </c>
      <c r="G8" s="31">
        <v>7.37</v>
      </c>
      <c r="H8" s="31">
        <v>1</v>
      </c>
      <c r="I8" s="22">
        <v>-0.96180000000003929</v>
      </c>
      <c r="J8" s="4"/>
    </row>
    <row r="9" spans="1:15" x14ac:dyDescent="0.2">
      <c r="A9" s="24" t="s">
        <v>34</v>
      </c>
      <c r="B9" s="47" t="s">
        <v>13</v>
      </c>
      <c r="C9" s="51">
        <v>1575</v>
      </c>
      <c r="D9" s="52">
        <v>108</v>
      </c>
      <c r="E9" s="25">
        <v>6.86</v>
      </c>
      <c r="F9" s="19">
        <v>108.99</v>
      </c>
      <c r="G9" s="31">
        <v>6.92</v>
      </c>
      <c r="H9" s="31">
        <v>0.99</v>
      </c>
      <c r="I9" s="22">
        <v>-0.98999999999999488</v>
      </c>
      <c r="J9" s="4"/>
    </row>
    <row r="10" spans="1:15" x14ac:dyDescent="0.2">
      <c r="A10" s="24" t="s">
        <v>2</v>
      </c>
      <c r="B10" s="47" t="s">
        <v>13</v>
      </c>
      <c r="C10" s="51">
        <v>2854</v>
      </c>
      <c r="D10" s="52">
        <v>140</v>
      </c>
      <c r="E10" s="25">
        <v>4.91</v>
      </c>
      <c r="F10" s="19">
        <v>209.76899999999998</v>
      </c>
      <c r="G10" s="31">
        <v>7.35</v>
      </c>
      <c r="H10" s="31">
        <v>0.67</v>
      </c>
      <c r="I10" s="22">
        <v>-69.768999999999977</v>
      </c>
      <c r="J10" s="4"/>
    </row>
    <row r="11" spans="1:15" x14ac:dyDescent="0.2">
      <c r="A11" s="24" t="s">
        <v>35</v>
      </c>
      <c r="B11" s="47" t="s">
        <v>13</v>
      </c>
      <c r="C11" s="51">
        <v>5479</v>
      </c>
      <c r="D11" s="52">
        <v>311</v>
      </c>
      <c r="E11" s="25">
        <v>5.68</v>
      </c>
      <c r="F11" s="19">
        <v>285.45589999999999</v>
      </c>
      <c r="G11" s="31">
        <v>5.21</v>
      </c>
      <c r="H11" s="31">
        <v>0.94</v>
      </c>
      <c r="I11" s="22">
        <v>25.544100000000014</v>
      </c>
      <c r="J11" s="4"/>
    </row>
    <row r="12" spans="1:15" x14ac:dyDescent="0.2">
      <c r="A12" s="24" t="s">
        <v>36</v>
      </c>
      <c r="B12" s="47" t="s">
        <v>13</v>
      </c>
      <c r="C12" s="51">
        <v>1481</v>
      </c>
      <c r="D12" s="52">
        <v>85</v>
      </c>
      <c r="E12" s="25">
        <v>5.74</v>
      </c>
      <c r="F12" s="19">
        <v>89.304299999999998</v>
      </c>
      <c r="G12" s="31">
        <v>6.03</v>
      </c>
      <c r="H12" s="31">
        <v>1.1000000000000001</v>
      </c>
      <c r="I12" s="22">
        <v>-4.3042999999999978</v>
      </c>
      <c r="J12" s="4"/>
    </row>
    <row r="13" spans="1:15" x14ac:dyDescent="0.2">
      <c r="A13" s="24" t="s">
        <v>6</v>
      </c>
      <c r="B13" s="47" t="s">
        <v>13</v>
      </c>
      <c r="C13" s="51">
        <v>272</v>
      </c>
      <c r="D13" s="52">
        <v>17</v>
      </c>
      <c r="E13" s="25">
        <v>6.25</v>
      </c>
      <c r="F13" s="19">
        <v>23.011200000000002</v>
      </c>
      <c r="G13" s="31">
        <v>8.4600000000000009</v>
      </c>
      <c r="H13" s="31">
        <v>0.74</v>
      </c>
      <c r="I13" s="22">
        <v>-6.0112000000000023</v>
      </c>
      <c r="J13" s="4"/>
    </row>
    <row r="14" spans="1:15" x14ac:dyDescent="0.2">
      <c r="A14" s="7"/>
      <c r="B14" s="7"/>
      <c r="C14" s="13"/>
      <c r="D14" s="13"/>
      <c r="E14" s="13"/>
      <c r="F14" s="14"/>
      <c r="G14" s="13"/>
      <c r="H14" s="13"/>
      <c r="I14" s="14"/>
      <c r="J14" s="4"/>
    </row>
    <row r="15" spans="1:15" x14ac:dyDescent="0.2">
      <c r="A15" s="28" t="s">
        <v>29</v>
      </c>
      <c r="B15" s="7"/>
      <c r="C15" s="13"/>
      <c r="D15" s="13"/>
      <c r="E15" s="13"/>
      <c r="F15" s="14"/>
      <c r="G15" s="13"/>
      <c r="H15" s="13"/>
      <c r="I15" s="14"/>
      <c r="J15" s="4"/>
    </row>
    <row r="16" spans="1:15" ht="22.5" x14ac:dyDescent="0.2">
      <c r="A16" s="46" t="s">
        <v>10</v>
      </c>
      <c r="B16" s="46" t="s">
        <v>11</v>
      </c>
      <c r="C16" s="46" t="s">
        <v>12</v>
      </c>
      <c r="D16" s="46" t="s">
        <v>13</v>
      </c>
      <c r="E16" s="46" t="s">
        <v>14</v>
      </c>
      <c r="F16" s="2" t="s">
        <v>15</v>
      </c>
      <c r="G16" s="46" t="s">
        <v>17</v>
      </c>
      <c r="H16" s="46" t="s">
        <v>33</v>
      </c>
      <c r="I16" s="2" t="s">
        <v>20</v>
      </c>
      <c r="J16" s="4"/>
    </row>
    <row r="17" spans="1:10" ht="15" x14ac:dyDescent="0.2">
      <c r="A17" s="71" t="s">
        <v>13</v>
      </c>
      <c r="B17" s="72"/>
      <c r="C17" s="51" t="s">
        <v>5</v>
      </c>
      <c r="D17" s="51" t="s">
        <v>5</v>
      </c>
      <c r="E17" s="51" t="s">
        <v>5</v>
      </c>
      <c r="F17" s="51" t="s">
        <v>5</v>
      </c>
      <c r="G17" s="51" t="s">
        <v>5</v>
      </c>
      <c r="H17" s="51" t="s">
        <v>5</v>
      </c>
      <c r="I17" s="51" t="s">
        <v>5</v>
      </c>
      <c r="J17" s="4"/>
    </row>
    <row r="18" spans="1:10" x14ac:dyDescent="0.2">
      <c r="A18" s="7"/>
      <c r="B18" s="7"/>
      <c r="C18" s="13"/>
      <c r="D18" s="13"/>
      <c r="E18" s="13"/>
      <c r="F18" s="14"/>
      <c r="G18" s="13"/>
      <c r="H18" s="15"/>
      <c r="I18" s="14"/>
      <c r="J18" s="4"/>
    </row>
    <row r="19" spans="1:10" x14ac:dyDescent="0.2">
      <c r="A19" s="28" t="s">
        <v>28</v>
      </c>
      <c r="B19" s="7"/>
      <c r="C19" s="13"/>
      <c r="D19" s="13"/>
      <c r="E19" s="13"/>
      <c r="F19" s="14"/>
      <c r="G19" s="13"/>
      <c r="H19" s="15"/>
      <c r="I19" s="14"/>
      <c r="J19" s="4"/>
    </row>
    <row r="20" spans="1:10" ht="22.5" customHeight="1" x14ac:dyDescent="0.2">
      <c r="A20" s="46" t="s">
        <v>10</v>
      </c>
      <c r="B20" s="46" t="s">
        <v>11</v>
      </c>
      <c r="C20" s="46" t="s">
        <v>12</v>
      </c>
      <c r="D20" s="46" t="s">
        <v>13</v>
      </c>
      <c r="E20" s="46" t="s">
        <v>14</v>
      </c>
      <c r="F20" s="2" t="s">
        <v>15</v>
      </c>
      <c r="G20" s="46" t="s">
        <v>17</v>
      </c>
      <c r="H20" s="46" t="s">
        <v>33</v>
      </c>
      <c r="I20" s="2" t="s">
        <v>20</v>
      </c>
      <c r="J20" s="4"/>
    </row>
    <row r="21" spans="1:10" x14ac:dyDescent="0.2">
      <c r="A21" s="64" t="s">
        <v>13</v>
      </c>
      <c r="B21" s="64"/>
      <c r="C21" s="51">
        <v>2253</v>
      </c>
      <c r="D21" s="52">
        <v>40</v>
      </c>
      <c r="E21" s="57">
        <v>1.78</v>
      </c>
      <c r="F21" s="26">
        <v>85.3887</v>
      </c>
      <c r="G21" s="51">
        <v>3.79</v>
      </c>
      <c r="H21" s="57">
        <v>0.47</v>
      </c>
      <c r="I21" s="27">
        <v>-45.3887</v>
      </c>
      <c r="J21" s="4"/>
    </row>
    <row r="22" spans="1:10" x14ac:dyDescent="0.2">
      <c r="A22" s="7"/>
      <c r="B22" s="7"/>
      <c r="C22" s="13"/>
      <c r="D22" s="13"/>
      <c r="E22" s="13"/>
      <c r="F22" s="14"/>
      <c r="G22" s="13"/>
      <c r="H22" s="15"/>
      <c r="I22" s="14"/>
      <c r="J22" s="4"/>
    </row>
    <row r="23" spans="1:10" x14ac:dyDescent="0.2">
      <c r="A23" s="28" t="s">
        <v>30</v>
      </c>
      <c r="B23" s="7"/>
      <c r="C23" s="13"/>
      <c r="D23" s="13"/>
      <c r="E23" s="13"/>
      <c r="F23" s="14"/>
      <c r="G23" s="13"/>
      <c r="H23" s="15"/>
      <c r="I23" s="14"/>
      <c r="J23" s="4"/>
    </row>
    <row r="24" spans="1:10" ht="22.5" customHeight="1" x14ac:dyDescent="0.2">
      <c r="A24" s="46" t="s">
        <v>10</v>
      </c>
      <c r="B24" s="46" t="s">
        <v>11</v>
      </c>
      <c r="C24" s="46" t="s">
        <v>12</v>
      </c>
      <c r="D24" s="46" t="s">
        <v>13</v>
      </c>
      <c r="E24" s="46" t="s">
        <v>14</v>
      </c>
      <c r="F24" s="2" t="s">
        <v>15</v>
      </c>
      <c r="G24" s="46" t="s">
        <v>17</v>
      </c>
      <c r="H24" s="46" t="s">
        <v>33</v>
      </c>
      <c r="I24" s="2" t="s">
        <v>20</v>
      </c>
      <c r="J24" s="4"/>
    </row>
    <row r="25" spans="1:10" x14ac:dyDescent="0.2">
      <c r="A25" s="64" t="s">
        <v>13</v>
      </c>
      <c r="B25" s="64"/>
      <c r="C25" s="51">
        <v>1146</v>
      </c>
      <c r="D25" s="52">
        <v>21</v>
      </c>
      <c r="E25" s="25" t="s">
        <v>5</v>
      </c>
      <c r="F25" s="26" t="s">
        <v>5</v>
      </c>
      <c r="G25" s="25" t="s">
        <v>5</v>
      </c>
      <c r="H25" s="57">
        <v>0.49</v>
      </c>
      <c r="I25" s="51" t="s">
        <v>5</v>
      </c>
      <c r="J25" s="4"/>
    </row>
    <row r="26" spans="1:10" x14ac:dyDescent="0.2">
      <c r="A26" s="7"/>
      <c r="B26" s="7"/>
      <c r="C26" s="7"/>
      <c r="D26" s="7"/>
      <c r="E26" s="7"/>
      <c r="F26" s="8"/>
      <c r="G26" s="7"/>
      <c r="H26" s="7"/>
      <c r="I26" s="8"/>
      <c r="J26" s="4"/>
    </row>
    <row r="27" spans="1:10" x14ac:dyDescent="0.2">
      <c r="A27" s="42" t="s">
        <v>24</v>
      </c>
      <c r="B27" s="9"/>
      <c r="C27" s="9"/>
      <c r="D27" s="9"/>
      <c r="E27" s="9"/>
      <c r="F27" s="9"/>
      <c r="G27" s="9"/>
      <c r="H27" s="9"/>
      <c r="I27" s="54"/>
      <c r="J27" s="4"/>
    </row>
    <row r="28" spans="1:10" x14ac:dyDescent="0.2">
      <c r="A28" s="11" t="s">
        <v>5</v>
      </c>
      <c r="B28" s="10" t="s">
        <v>25</v>
      </c>
      <c r="C28" s="10"/>
      <c r="D28" s="10"/>
      <c r="E28" s="10"/>
      <c r="F28" s="10"/>
      <c r="G28" s="10"/>
      <c r="H28" s="10"/>
      <c r="I28" s="55"/>
      <c r="J28" s="4"/>
    </row>
    <row r="29" spans="1:10" x14ac:dyDescent="0.2">
      <c r="A29" s="43" t="s">
        <v>26</v>
      </c>
      <c r="B29" s="6"/>
      <c r="C29" s="6"/>
      <c r="D29" s="6"/>
      <c r="E29" s="6"/>
      <c r="F29" s="6"/>
      <c r="G29" s="6"/>
      <c r="H29" s="6"/>
      <c r="I29" s="56"/>
      <c r="J29" s="4"/>
    </row>
  </sheetData>
  <mergeCells count="4">
    <mergeCell ref="A3:O3"/>
    <mergeCell ref="A17:B17"/>
    <mergeCell ref="A21:B21"/>
    <mergeCell ref="A25:B25"/>
  </mergeCells>
  <pageMargins left="0.7" right="0.7" top="0.75" bottom="0.75" header="0.3" footer="0.3"/>
  <pageSetup paperSize="9" scale="8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P29"/>
  <sheetViews>
    <sheetView showGridLines="0" workbookViewId="0"/>
  </sheetViews>
  <sheetFormatPr baseColWidth="10" defaultColWidth="11.5703125" defaultRowHeight="14.25" x14ac:dyDescent="0.2"/>
  <cols>
    <col min="1" max="1" width="11.5703125" style="4"/>
    <col min="2" max="2" width="14.28515625" style="4" bestFit="1" customWidth="1"/>
    <col min="3" max="3" width="11.5703125" style="4"/>
    <col min="4" max="4" width="14.28515625" style="4" bestFit="1" customWidth="1"/>
    <col min="5" max="5" width="12.28515625" style="4" customWidth="1"/>
    <col min="6" max="6" width="8.28515625" style="12" customWidth="1"/>
    <col min="7" max="8" width="9.7109375" style="4" customWidth="1"/>
    <col min="9" max="9" width="10.140625" style="4" bestFit="1" customWidth="1"/>
    <col min="10" max="10" width="16.7109375" style="12" customWidth="1"/>
    <col min="11" max="11" width="19.42578125" style="35" customWidth="1"/>
    <col min="12" max="16384" width="11.5703125" style="4"/>
  </cols>
  <sheetData>
    <row r="2" spans="1:16" ht="15" x14ac:dyDescent="0.25">
      <c r="A2" s="3" t="s">
        <v>7</v>
      </c>
    </row>
    <row r="3" spans="1:16" ht="15" x14ac:dyDescent="0.25">
      <c r="A3" s="65" t="s">
        <v>8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73"/>
      <c r="M3" s="73"/>
      <c r="N3" s="73"/>
      <c r="O3" s="73"/>
      <c r="P3" s="73"/>
    </row>
    <row r="4" spans="1:16" ht="15" x14ac:dyDescent="0.25">
      <c r="A4" s="41" t="s">
        <v>27</v>
      </c>
      <c r="B4" s="32"/>
      <c r="C4" s="32"/>
      <c r="D4" s="32"/>
      <c r="E4" s="32"/>
      <c r="F4" s="32"/>
      <c r="G4" s="32"/>
      <c r="H4" s="32"/>
      <c r="I4" s="32"/>
      <c r="J4" s="32"/>
      <c r="K4" s="32"/>
    </row>
    <row r="5" spans="1:16" ht="15" x14ac:dyDescent="0.25">
      <c r="A5" s="3"/>
    </row>
    <row r="6" spans="1:16" x14ac:dyDescent="0.2">
      <c r="A6" s="5" t="s">
        <v>9</v>
      </c>
      <c r="B6" s="7"/>
      <c r="C6" s="7"/>
      <c r="D6" s="7"/>
      <c r="E6" s="7"/>
      <c r="F6" s="8"/>
      <c r="G6" s="7"/>
      <c r="H6" s="7"/>
      <c r="I6" s="7"/>
      <c r="J6" s="8"/>
      <c r="K6" s="36"/>
    </row>
    <row r="7" spans="1:16" ht="33.75" x14ac:dyDescent="0.2">
      <c r="A7" s="33" t="s">
        <v>10</v>
      </c>
      <c r="B7" s="17" t="s">
        <v>11</v>
      </c>
      <c r="C7" s="17" t="s">
        <v>12</v>
      </c>
      <c r="D7" s="17" t="s">
        <v>13</v>
      </c>
      <c r="E7" s="17" t="s">
        <v>14</v>
      </c>
      <c r="F7" s="2" t="s">
        <v>15</v>
      </c>
      <c r="G7" s="17" t="s">
        <v>17</v>
      </c>
      <c r="H7" s="17" t="s">
        <v>18</v>
      </c>
      <c r="I7" s="17" t="s">
        <v>19</v>
      </c>
      <c r="J7" s="1" t="s">
        <v>20</v>
      </c>
      <c r="K7" s="16" t="s">
        <v>21</v>
      </c>
    </row>
    <row r="8" spans="1:16" ht="22.5" x14ac:dyDescent="0.2">
      <c r="A8" s="44" t="s">
        <v>0</v>
      </c>
      <c r="B8" s="34" t="s">
        <v>13</v>
      </c>
      <c r="C8" s="29">
        <v>11559</v>
      </c>
      <c r="D8" s="30">
        <v>573</v>
      </c>
      <c r="E8" s="31">
        <v>4.96</v>
      </c>
      <c r="F8" s="19">
        <f>(G8/100)*C8</f>
        <v>525.93449999999996</v>
      </c>
      <c r="G8" s="31">
        <v>4.55</v>
      </c>
      <c r="H8" s="31">
        <v>4.8600000000000003</v>
      </c>
      <c r="I8" s="31">
        <v>1.0900000000000001</v>
      </c>
      <c r="J8" s="22">
        <f>D8-F8</f>
        <v>47.065500000000043</v>
      </c>
      <c r="K8" s="18" t="s">
        <v>22</v>
      </c>
    </row>
    <row r="9" spans="1:16" x14ac:dyDescent="0.2">
      <c r="A9" s="23" t="s">
        <v>1</v>
      </c>
      <c r="B9" s="34" t="s">
        <v>13</v>
      </c>
      <c r="C9" s="29">
        <v>1913</v>
      </c>
      <c r="D9" s="30">
        <v>109</v>
      </c>
      <c r="E9" s="31">
        <v>5.7</v>
      </c>
      <c r="F9" s="19">
        <f t="shared" ref="F9:F13" si="0">(G9/100)*C9</f>
        <v>110.7627</v>
      </c>
      <c r="G9" s="31">
        <v>5.79</v>
      </c>
      <c r="H9" s="31">
        <v>6.65</v>
      </c>
      <c r="I9" s="31">
        <v>0.98</v>
      </c>
      <c r="J9" s="22">
        <f t="shared" ref="J9:J13" si="1">D9-F9</f>
        <v>-1.7626999999999953</v>
      </c>
      <c r="K9" s="18" t="s">
        <v>23</v>
      </c>
    </row>
    <row r="10" spans="1:16" ht="22.5" x14ac:dyDescent="0.2">
      <c r="A10" s="23" t="s">
        <v>2</v>
      </c>
      <c r="B10" s="34" t="s">
        <v>13</v>
      </c>
      <c r="C10" s="29">
        <v>2759</v>
      </c>
      <c r="D10" s="30">
        <v>163</v>
      </c>
      <c r="E10" s="31">
        <v>5.91</v>
      </c>
      <c r="F10" s="19">
        <f t="shared" si="0"/>
        <v>135.46690000000001</v>
      </c>
      <c r="G10" s="31">
        <v>4.91</v>
      </c>
      <c r="H10" s="31">
        <v>5.57</v>
      </c>
      <c r="I10" s="31">
        <v>1.2</v>
      </c>
      <c r="J10" s="22">
        <f t="shared" si="1"/>
        <v>27.53309999999999</v>
      </c>
      <c r="K10" s="18" t="s">
        <v>22</v>
      </c>
    </row>
    <row r="11" spans="1:16" x14ac:dyDescent="0.2">
      <c r="A11" s="23" t="s">
        <v>3</v>
      </c>
      <c r="B11" s="34" t="s">
        <v>13</v>
      </c>
      <c r="C11" s="29">
        <v>7152</v>
      </c>
      <c r="D11" s="30">
        <v>278</v>
      </c>
      <c r="E11" s="31">
        <v>3.89</v>
      </c>
      <c r="F11" s="19">
        <f t="shared" si="0"/>
        <v>289.65600000000001</v>
      </c>
      <c r="G11" s="31">
        <v>4.05</v>
      </c>
      <c r="H11" s="31">
        <v>4.43</v>
      </c>
      <c r="I11" s="31">
        <v>0.96</v>
      </c>
      <c r="J11" s="22">
        <f t="shared" si="1"/>
        <v>-11.656000000000006</v>
      </c>
      <c r="K11" s="18" t="s">
        <v>23</v>
      </c>
    </row>
    <row r="12" spans="1:16" ht="22.5" x14ac:dyDescent="0.2">
      <c r="A12" s="23" t="s">
        <v>4</v>
      </c>
      <c r="B12" s="34" t="s">
        <v>13</v>
      </c>
      <c r="C12" s="29">
        <v>1256</v>
      </c>
      <c r="D12" s="30">
        <v>51</v>
      </c>
      <c r="E12" s="31">
        <v>4.0599999999999996</v>
      </c>
      <c r="F12" s="19">
        <f t="shared" si="0"/>
        <v>37.554400000000001</v>
      </c>
      <c r="G12" s="31">
        <v>2.99</v>
      </c>
      <c r="H12" s="31">
        <v>3.76</v>
      </c>
      <c r="I12" s="31">
        <v>1.36</v>
      </c>
      <c r="J12" s="22">
        <f t="shared" si="1"/>
        <v>13.445599999999999</v>
      </c>
      <c r="K12" s="18" t="s">
        <v>22</v>
      </c>
    </row>
    <row r="13" spans="1:16" x14ac:dyDescent="0.2">
      <c r="A13" s="24" t="s">
        <v>6</v>
      </c>
      <c r="B13" s="34" t="s">
        <v>13</v>
      </c>
      <c r="C13" s="29">
        <v>73</v>
      </c>
      <c r="D13" s="30">
        <v>7</v>
      </c>
      <c r="E13" s="31">
        <v>9.59</v>
      </c>
      <c r="F13" s="19">
        <f t="shared" si="0"/>
        <v>5.1392000000000007</v>
      </c>
      <c r="G13" s="31">
        <v>7.04</v>
      </c>
      <c r="H13" s="31">
        <v>11.91</v>
      </c>
      <c r="I13" s="31">
        <v>1.36</v>
      </c>
      <c r="J13" s="22">
        <f t="shared" si="1"/>
        <v>1.8607999999999993</v>
      </c>
      <c r="K13" s="18" t="s">
        <v>23</v>
      </c>
    </row>
    <row r="14" spans="1:16" x14ac:dyDescent="0.2">
      <c r="A14" s="7"/>
      <c r="B14" s="7"/>
      <c r="C14" s="13"/>
      <c r="D14" s="13"/>
      <c r="E14" s="13"/>
      <c r="F14" s="14"/>
      <c r="G14" s="13"/>
      <c r="H14" s="13"/>
      <c r="I14" s="13"/>
      <c r="J14" s="14"/>
      <c r="K14" s="37"/>
    </row>
    <row r="15" spans="1:16" x14ac:dyDescent="0.2">
      <c r="A15" s="28" t="s">
        <v>29</v>
      </c>
      <c r="B15" s="7"/>
      <c r="C15" s="13"/>
      <c r="D15" s="13"/>
      <c r="E15" s="13"/>
      <c r="F15" s="14"/>
      <c r="G15" s="13"/>
      <c r="H15" s="13"/>
      <c r="I15" s="13"/>
      <c r="J15" s="14"/>
      <c r="K15" s="37"/>
    </row>
    <row r="16" spans="1:16" ht="45" x14ac:dyDescent="0.2">
      <c r="A16" s="33" t="s">
        <v>10</v>
      </c>
      <c r="B16" s="33" t="s">
        <v>11</v>
      </c>
      <c r="C16" s="33" t="s">
        <v>12</v>
      </c>
      <c r="D16" s="33" t="s">
        <v>13</v>
      </c>
      <c r="E16" s="33" t="s">
        <v>14</v>
      </c>
      <c r="F16" s="2" t="s">
        <v>16</v>
      </c>
      <c r="G16" s="33" t="s">
        <v>17</v>
      </c>
      <c r="H16" s="33" t="s">
        <v>18</v>
      </c>
      <c r="I16" s="17" t="s">
        <v>19</v>
      </c>
      <c r="J16" s="1" t="s">
        <v>20</v>
      </c>
      <c r="K16" s="16" t="s">
        <v>21</v>
      </c>
    </row>
    <row r="17" spans="1:11" ht="15" x14ac:dyDescent="0.2">
      <c r="A17" s="71" t="s">
        <v>13</v>
      </c>
      <c r="B17" s="72"/>
      <c r="C17" s="20">
        <v>12429</v>
      </c>
      <c r="D17" s="18">
        <v>570</v>
      </c>
      <c r="E17" s="21">
        <v>4.59</v>
      </c>
      <c r="F17" s="26">
        <f>(G17/100)*C17</f>
        <v>577.94850000000008</v>
      </c>
      <c r="G17" s="25">
        <v>4.6500000000000004</v>
      </c>
      <c r="H17" s="25">
        <v>4.96</v>
      </c>
      <c r="I17" s="25">
        <v>0.99</v>
      </c>
      <c r="J17" s="27">
        <f>D17-F17</f>
        <v>-7.9485000000000809</v>
      </c>
      <c r="K17" s="18" t="s">
        <v>23</v>
      </c>
    </row>
    <row r="18" spans="1:11" x14ac:dyDescent="0.2">
      <c r="A18" s="7"/>
      <c r="B18" s="7"/>
      <c r="C18" s="13"/>
      <c r="D18" s="13"/>
      <c r="E18" s="13"/>
      <c r="F18" s="14"/>
      <c r="G18" s="13"/>
      <c r="H18" s="15"/>
      <c r="I18" s="13"/>
      <c r="J18" s="14"/>
      <c r="K18" s="37"/>
    </row>
    <row r="19" spans="1:11" x14ac:dyDescent="0.2">
      <c r="A19" s="28" t="s">
        <v>28</v>
      </c>
      <c r="B19" s="7"/>
      <c r="C19" s="13"/>
      <c r="D19" s="13"/>
      <c r="E19" s="13"/>
      <c r="F19" s="14"/>
      <c r="G19" s="13"/>
      <c r="H19" s="15"/>
      <c r="I19" s="13"/>
      <c r="J19" s="14"/>
      <c r="K19" s="37"/>
    </row>
    <row r="20" spans="1:11" ht="33" customHeight="1" x14ac:dyDescent="0.2">
      <c r="A20" s="74" t="s">
        <v>11</v>
      </c>
      <c r="B20" s="74"/>
      <c r="C20" s="33" t="s">
        <v>12</v>
      </c>
      <c r="D20" s="33" t="s">
        <v>13</v>
      </c>
      <c r="E20" s="33" t="s">
        <v>14</v>
      </c>
      <c r="F20" s="2" t="s">
        <v>16</v>
      </c>
      <c r="G20" s="33" t="s">
        <v>17</v>
      </c>
      <c r="H20" s="33" t="s">
        <v>18</v>
      </c>
      <c r="I20" s="17" t="s">
        <v>19</v>
      </c>
      <c r="J20" s="2" t="s">
        <v>20</v>
      </c>
      <c r="K20" s="16" t="s">
        <v>21</v>
      </c>
    </row>
    <row r="21" spans="1:11" x14ac:dyDescent="0.2">
      <c r="A21" s="64" t="s">
        <v>13</v>
      </c>
      <c r="B21" s="64"/>
      <c r="C21" s="20">
        <v>1672</v>
      </c>
      <c r="D21" s="18">
        <v>22</v>
      </c>
      <c r="E21" s="21">
        <v>1.32</v>
      </c>
      <c r="F21" s="19">
        <f>(G21/100)*C21</f>
        <v>43.472000000000001</v>
      </c>
      <c r="G21" s="20">
        <v>2.6</v>
      </c>
      <c r="H21" s="21">
        <v>3.23</v>
      </c>
      <c r="I21" s="21">
        <v>0.51</v>
      </c>
      <c r="J21" s="22">
        <f>D21-F21</f>
        <v>-21.472000000000001</v>
      </c>
      <c r="K21" s="18" t="s">
        <v>23</v>
      </c>
    </row>
    <row r="22" spans="1:11" x14ac:dyDescent="0.2">
      <c r="A22" s="7"/>
      <c r="B22" s="7"/>
      <c r="C22" s="13"/>
      <c r="D22" s="13"/>
      <c r="E22" s="13"/>
      <c r="F22" s="14"/>
      <c r="G22" s="13"/>
      <c r="H22" s="15"/>
      <c r="I22" s="13"/>
      <c r="J22" s="14"/>
      <c r="K22" s="37"/>
    </row>
    <row r="23" spans="1:11" x14ac:dyDescent="0.2">
      <c r="A23" s="28" t="s">
        <v>30</v>
      </c>
      <c r="B23" s="7"/>
      <c r="C23" s="13"/>
      <c r="D23" s="13"/>
      <c r="E23" s="13"/>
      <c r="F23" s="14"/>
      <c r="G23" s="13"/>
      <c r="H23" s="15"/>
      <c r="I23" s="13"/>
      <c r="J23" s="14"/>
      <c r="K23" s="37"/>
    </row>
    <row r="24" spans="1:11" ht="31.5" customHeight="1" x14ac:dyDescent="0.2">
      <c r="A24" s="74" t="s">
        <v>11</v>
      </c>
      <c r="B24" s="74"/>
      <c r="C24" s="33" t="s">
        <v>12</v>
      </c>
      <c r="D24" s="33" t="s">
        <v>13</v>
      </c>
      <c r="E24" s="33" t="s">
        <v>14</v>
      </c>
      <c r="F24" s="2" t="s">
        <v>16</v>
      </c>
      <c r="G24" s="33" t="s">
        <v>17</v>
      </c>
      <c r="H24" s="33" t="s">
        <v>18</v>
      </c>
      <c r="I24" s="17" t="s">
        <v>19</v>
      </c>
      <c r="J24" s="2" t="s">
        <v>20</v>
      </c>
      <c r="K24" s="16" t="s">
        <v>21</v>
      </c>
    </row>
    <row r="25" spans="1:11" x14ac:dyDescent="0.2">
      <c r="A25" s="64" t="s">
        <v>13</v>
      </c>
      <c r="B25" s="64"/>
      <c r="C25" s="20">
        <v>1056</v>
      </c>
      <c r="D25" s="18">
        <v>13</v>
      </c>
      <c r="E25" s="21">
        <v>1.23</v>
      </c>
      <c r="F25" s="19">
        <f>(G25/100)*C25</f>
        <v>21.014400000000002</v>
      </c>
      <c r="G25" s="21">
        <v>1.99</v>
      </c>
      <c r="H25" s="21">
        <v>2.69</v>
      </c>
      <c r="I25" s="21">
        <v>0.62</v>
      </c>
      <c r="J25" s="22">
        <f>D25-F25</f>
        <v>-8.014400000000002</v>
      </c>
      <c r="K25" s="18" t="s">
        <v>23</v>
      </c>
    </row>
    <row r="26" spans="1:11" x14ac:dyDescent="0.2">
      <c r="A26" s="7"/>
      <c r="B26" s="7"/>
      <c r="C26" s="7"/>
      <c r="D26" s="7"/>
      <c r="E26" s="7"/>
      <c r="F26" s="8"/>
      <c r="G26" s="7"/>
      <c r="H26" s="7"/>
      <c r="I26" s="7"/>
      <c r="J26" s="8"/>
      <c r="K26" s="36"/>
    </row>
    <row r="27" spans="1:11" x14ac:dyDescent="0.2">
      <c r="A27" s="42" t="s">
        <v>24</v>
      </c>
      <c r="B27" s="9"/>
      <c r="C27" s="9"/>
      <c r="D27" s="9"/>
      <c r="E27" s="9"/>
      <c r="F27" s="9"/>
      <c r="G27" s="9"/>
      <c r="H27" s="9"/>
      <c r="I27" s="9"/>
      <c r="J27" s="9"/>
      <c r="K27" s="38"/>
    </row>
    <row r="28" spans="1:11" x14ac:dyDescent="0.2">
      <c r="A28" s="11" t="s">
        <v>5</v>
      </c>
      <c r="B28" s="10" t="s">
        <v>25</v>
      </c>
      <c r="C28" s="10"/>
      <c r="D28" s="10"/>
      <c r="E28" s="10"/>
      <c r="F28" s="10"/>
      <c r="G28" s="10"/>
      <c r="H28" s="10"/>
      <c r="I28" s="10"/>
      <c r="J28" s="10"/>
      <c r="K28" s="39"/>
    </row>
    <row r="29" spans="1:11" x14ac:dyDescent="0.2">
      <c r="A29" s="43" t="s">
        <v>26</v>
      </c>
      <c r="B29" s="6"/>
      <c r="C29" s="6"/>
      <c r="D29" s="6"/>
      <c r="E29" s="6"/>
      <c r="F29" s="6"/>
      <c r="G29" s="6"/>
      <c r="H29" s="6"/>
      <c r="I29" s="6"/>
      <c r="J29" s="6"/>
      <c r="K29" s="40"/>
    </row>
  </sheetData>
  <mergeCells count="6">
    <mergeCell ref="A3:P3"/>
    <mergeCell ref="A24:B24"/>
    <mergeCell ref="A25:B25"/>
    <mergeCell ref="A20:B20"/>
    <mergeCell ref="A21:B21"/>
    <mergeCell ref="A17:B17"/>
  </mergeCells>
  <pageMargins left="0.7" right="0.7" top="0.75" bottom="0.75" header="0.3" footer="0.3"/>
  <pageSetup paperSize="9" scale="8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2022</vt:lpstr>
      <vt:lpstr>2021</vt:lpstr>
      <vt:lpstr>2020</vt:lpstr>
      <vt:lpstr>2019</vt:lpstr>
    </vt:vector>
  </TitlesOfParts>
  <Company>Etat du Valais / Staat Wallis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SCI</dc:creator>
  <cp:lastModifiedBy>Leila Raboud</cp:lastModifiedBy>
  <cp:lastPrinted>2019-12-11T08:18:38Z</cp:lastPrinted>
  <dcterms:created xsi:type="dcterms:W3CDTF">2016-04-18T06:27:29Z</dcterms:created>
  <dcterms:modified xsi:type="dcterms:W3CDTF">2025-04-28T09:10:53Z</dcterms:modified>
</cp:coreProperties>
</file>