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VMOVSFS02\data\SECTEUR\50 - SEIS\Secteur\INDICATEURS\Hôpitaux\Hôpitaux Actualisation 2025\mise à jour partie HHC-tx hosp-lits attente\"/>
    </mc:Choice>
  </mc:AlternateContent>
  <xr:revisionPtr revIDLastSave="0" documentId="13_ncr:1_{EBDC9F92-2566-4583-988D-F0EC088059A4}" xr6:coauthVersionLast="47" xr6:coauthVersionMax="47" xr10:uidLastSave="{00000000-0000-0000-0000-000000000000}"/>
  <bookViews>
    <workbookView xWindow="-120" yWindow="-120" windowWidth="29040" windowHeight="15720" xr2:uid="{00000000-000D-0000-FFFF-FFFF00000000}"/>
  </bookViews>
  <sheets>
    <sheet name="Sommaire" sheetId="66" r:id="rId1"/>
    <sheet name="HHC_region" sheetId="18" r:id="rId2"/>
    <sheet name="HHC_GPPH" sheetId="57" r:id="rId3"/>
    <sheet name="HHC_cantons" sheetId="53" r:id="rId4"/>
    <sheet name="Taux_hosp" sheetId="67" r:id="rId5"/>
    <sheet name="Taux_hosp (trend)" sheetId="68" r:id="rId6"/>
    <sheet name="Lits_attente_HVS_détail" sheetId="69" r:id="rId7"/>
    <sheet name="Lits_attente_HVS" sheetId="70" r:id="rId8"/>
  </sheets>
  <definedNames>
    <definedName name="_xlnm._FilterDatabase" localSheetId="2" hidden="1">HHC_GPPH!$B$5:$D$32</definedName>
    <definedName name="_xlnm.Print_Titles" localSheetId="4">Taux_hosp!$2:$5</definedName>
    <definedName name="Print_Area_0" localSheetId="2">#REF!</definedName>
    <definedName name="Print_Area_0" localSheetId="0">#REF!</definedName>
    <definedName name="Print_Area_0" localSheetId="4">#REF!</definedName>
    <definedName name="Print_Area_0">#REF!</definedName>
    <definedName name="Print_Area_1" localSheetId="2">#REF!</definedName>
    <definedName name="Print_Area_1" localSheetId="0">#REF!</definedName>
    <definedName name="Print_Area_1" localSheetId="4">#REF!</definedName>
    <definedName name="Print_Area_1">#REF!</definedName>
    <definedName name="Print_Area_10" localSheetId="2">#REF!</definedName>
    <definedName name="Print_Area_10" localSheetId="0">#REF!</definedName>
    <definedName name="Print_Area_10" localSheetId="4">#REF!</definedName>
    <definedName name="Print_Area_10">#REF!</definedName>
    <definedName name="Print_Area_11" localSheetId="2">#REF!</definedName>
    <definedName name="Print_Area_11" localSheetId="0">#REF!</definedName>
    <definedName name="Print_Area_11" localSheetId="4">#REF!</definedName>
    <definedName name="Print_Area_11">#REF!</definedName>
    <definedName name="Print_Area_2" localSheetId="2">#REF!</definedName>
    <definedName name="Print_Area_2" localSheetId="0">#REF!</definedName>
    <definedName name="Print_Area_2" localSheetId="4">#REF!</definedName>
    <definedName name="Print_Area_2">#REF!</definedName>
    <definedName name="Print_Area_3" localSheetId="2">#REF!</definedName>
    <definedName name="Print_Area_3" localSheetId="0">#REF!</definedName>
    <definedName name="Print_Area_3" localSheetId="4">#REF!</definedName>
    <definedName name="Print_Area_3">#REF!</definedName>
    <definedName name="Print_Area_4" localSheetId="2">#REF!</definedName>
    <definedName name="Print_Area_4" localSheetId="0">#REF!</definedName>
    <definedName name="Print_Area_4" localSheetId="4">#REF!</definedName>
    <definedName name="Print_Area_4">#REF!</definedName>
    <definedName name="Print_Area_5" localSheetId="2">#REF!</definedName>
    <definedName name="Print_Area_5" localSheetId="0">#REF!</definedName>
    <definedName name="Print_Area_5" localSheetId="4">#REF!</definedName>
    <definedName name="Print_Area_5">#REF!</definedName>
    <definedName name="Print_Area_6" localSheetId="2">#REF!</definedName>
    <definedName name="Print_Area_6" localSheetId="0">#REF!</definedName>
    <definedName name="Print_Area_6" localSheetId="4">#REF!</definedName>
    <definedName name="Print_Area_6">#REF!</definedName>
    <definedName name="Print_Area_8" localSheetId="2">#REF!</definedName>
    <definedName name="Print_Area_8" localSheetId="0">#REF!</definedName>
    <definedName name="Print_Area_8" localSheetId="4">#REF!</definedName>
    <definedName name="Print_Area_8">#REF!</definedName>
    <definedName name="Print_Area_9" localSheetId="2">#REF!</definedName>
    <definedName name="Print_Area_9" localSheetId="0">#REF!</definedName>
    <definedName name="Print_Area_9" localSheetId="4">#REF!</definedName>
    <definedName name="Print_Area_9">#REF!</definedName>
    <definedName name="Print_Area001" localSheetId="0">Sommaire!$B$2:$E$9</definedName>
    <definedName name="_xlnm.Print_Area" localSheetId="3">HHC_cantons!$B$1:$R$44</definedName>
    <definedName name="_xlnm.Print_Area" localSheetId="2">HHC_GPPH!$B$1:$J$44</definedName>
    <definedName name="_xlnm.Print_Area" localSheetId="1">HHC_region!$B$2:$K$40</definedName>
    <definedName name="_xlnm.Print_Area" localSheetId="7">Lits_attente_HVS!$B$2:$I$89</definedName>
    <definedName name="_xlnm.Print_Area" localSheetId="6">Lits_attente_HVS_détail!$B$2:$M$34</definedName>
    <definedName name="_xlnm.Print_Area" localSheetId="0">Sommaire!$B$2:$F$19</definedName>
    <definedName name="_xlnm.Print_Area" localSheetId="4">Taux_hosp!$B$2:$L$286</definedName>
    <definedName name="_xlnm.Print_Area" localSheetId="5">'Taux_hosp (trend)'!$B$2:$Z$58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70" l="1"/>
  <c r="F51" i="70"/>
  <c r="F27" i="70"/>
  <c r="F26" i="70"/>
  <c r="M28" i="69"/>
  <c r="M27" i="69"/>
  <c r="M26" i="69"/>
  <c r="M25" i="69"/>
  <c r="M20" i="69"/>
  <c r="M19" i="69"/>
  <c r="M18" i="69"/>
  <c r="M17" i="69"/>
  <c r="M16" i="69"/>
  <c r="M15" i="69"/>
  <c r="M14" i="69"/>
  <c r="M13" i="69"/>
  <c r="M12" i="69"/>
  <c r="M11" i="69"/>
  <c r="M10" i="69"/>
  <c r="M9" i="69"/>
  <c r="M8" i="69"/>
  <c r="M7" i="69"/>
  <c r="M6" i="69"/>
  <c r="M5" i="69"/>
  <c r="B8" i="66"/>
  <c r="B9" i="66" s="1"/>
  <c r="B10" i="66" s="1"/>
  <c r="B11" i="66" s="1"/>
  <c r="B12" i="66" s="1"/>
  <c r="B13" i="66" s="1"/>
</calcChain>
</file>

<file path=xl/sharedStrings.xml><?xml version="1.0" encoding="utf-8"?>
<sst xmlns="http://schemas.openxmlformats.org/spreadsheetml/2006/main" count="1232" uniqueCount="255">
  <si>
    <t>Sommaire du classeur</t>
  </si>
  <si>
    <t>Nr</t>
  </si>
  <si>
    <t>Lien</t>
  </si>
  <si>
    <t>Total</t>
  </si>
  <si>
    <t>Année</t>
  </si>
  <si>
    <t>Source(s) : OFS, MS</t>
  </si>
  <si>
    <t>BE</t>
  </si>
  <si>
    <t>GE</t>
  </si>
  <si>
    <t>VD</t>
  </si>
  <si>
    <t>ZH</t>
  </si>
  <si>
    <t xml:space="preserve">Haut-Valais </t>
  </si>
  <si>
    <t>Valais central</t>
  </si>
  <si>
    <t>Chablais valaisan</t>
  </si>
  <si>
    <t>Haut-Valais</t>
  </si>
  <si>
    <r>
      <rPr>
        <sz val="9"/>
        <rFont val="Symbol"/>
        <family val="1"/>
        <charset val="2"/>
      </rPr>
      <t>ã</t>
    </r>
    <r>
      <rPr>
        <sz val="9"/>
        <rFont val="Verdana"/>
        <family val="2"/>
      </rPr>
      <t xml:space="preserve"> OVS</t>
    </r>
  </si>
  <si>
    <t>Remarque(s):</t>
  </si>
  <si>
    <t>Source(s): OFS, MS</t>
  </si>
  <si>
    <t>Titre</t>
  </si>
  <si>
    <t>Onglet</t>
  </si>
  <si>
    <t>1) Dès 2012, la Berner Klinik Montana, la Clinique genevoise de Montana et la Luzerner Höhenklinik Montana ne sont plus considérées comme des établissements hors-canton.</t>
  </si>
  <si>
    <t>AG</t>
  </si>
  <si>
    <t>AI</t>
  </si>
  <si>
    <t>AR</t>
  </si>
  <si>
    <t>BL</t>
  </si>
  <si>
    <t>BS</t>
  </si>
  <si>
    <t>FR</t>
  </si>
  <si>
    <t>GL</t>
  </si>
  <si>
    <t>GR</t>
  </si>
  <si>
    <t>JU</t>
  </si>
  <si>
    <t>LU</t>
  </si>
  <si>
    <t>NE</t>
  </si>
  <si>
    <t>NW</t>
  </si>
  <si>
    <t>OW</t>
  </si>
  <si>
    <t>SG</t>
  </si>
  <si>
    <t>SH</t>
  </si>
  <si>
    <t>SO</t>
  </si>
  <si>
    <t>SZ</t>
  </si>
  <si>
    <t>TG</t>
  </si>
  <si>
    <t>TI</t>
  </si>
  <si>
    <t>UR</t>
  </si>
  <si>
    <t>ZG</t>
  </si>
  <si>
    <t>VS</t>
  </si>
  <si>
    <t>2) Dès 2012, la Berner Klinik Montana, la Clinique genevoise de Montana et la Luzerner Höhenklinik Montana ne sont plus considérées comme des établissements hors-canton.</t>
  </si>
  <si>
    <t>3) Part des hospitalisations hors-canton de patients domiciliés en Valais dans le total des hospitalisations de patients domiciliés en Valais.</t>
  </si>
  <si>
    <t>CH</t>
  </si>
  <si>
    <t>4) Part des hospitalisations hors-canton dans le total des hospitalisations.</t>
  </si>
  <si>
    <t>Canton de domicile</t>
  </si>
  <si>
    <t>HHC_region</t>
  </si>
  <si>
    <t>HHC_cantons</t>
  </si>
  <si>
    <t>1) Dès 2015, les patients valaisans pris en charge sur les sites de l’ex-Hôpital Riviera ne sont plus considérés comme des cas hors-canton.</t>
  </si>
  <si>
    <t>3) Hôpital inter-cantonal de la Broye : Quel que soit le site de prise en charge, les patients vaudois sont considérés comme hospitalisés dans le canton de Vaud et les patients fribourgeois sont considérés comme hospitalisés dans le canton de Fribourg.</t>
  </si>
  <si>
    <t>Nombre et proportion d’hospitalisations hors-canton (HHC) de patients domiciliés en Valais, selon le canton d’hospitalisation et la région de domicile, depuis 2002</t>
  </si>
  <si>
    <t xml:space="preserve">2) Dès 2015, les patients valaisans pris en charge sur les sites de l’ex-Hôpital Riviera ne sont plus considérés comme des cas hors-canton. </t>
  </si>
  <si>
    <t>Remarque(s) :</t>
  </si>
  <si>
    <t>2) Dès 2012, la Berner Klinik Montana, la Clinique genevoise de Montana et la Luzerner Höhenklinik Montana ne sont plus considérées comme des établissements hors-canton pour les patients valaisans.</t>
  </si>
  <si>
    <t>Psychiatrie</t>
  </si>
  <si>
    <t>Réadaptation</t>
  </si>
  <si>
    <t>Soins somatiques aigus de base</t>
  </si>
  <si>
    <t>Gynécologie</t>
  </si>
  <si>
    <t>Nouveau-nés</t>
  </si>
  <si>
    <t>Endocrinologie</t>
  </si>
  <si>
    <t>Gastroentérologie</t>
  </si>
  <si>
    <t>Chirurgie viscérale</t>
  </si>
  <si>
    <t>Hématologie</t>
  </si>
  <si>
    <t>Vaisseaux</t>
  </si>
  <si>
    <t>Cœur</t>
  </si>
  <si>
    <t>Néphrologie</t>
  </si>
  <si>
    <t>Urologie</t>
  </si>
  <si>
    <t>Pneumologie</t>
  </si>
  <si>
    <t>Chirurgie thoracique</t>
  </si>
  <si>
    <t>Transplantations d’organes solides</t>
  </si>
  <si>
    <t>Orthopédie</t>
  </si>
  <si>
    <t>Rhumatologie</t>
  </si>
  <si>
    <t>Dermatologie</t>
  </si>
  <si>
    <t>Oto-rhino-laryngologie</t>
  </si>
  <si>
    <t>Neurochirurgie</t>
  </si>
  <si>
    <t>Neurologie</t>
  </si>
  <si>
    <t>Ophthalmologie</t>
  </si>
  <si>
    <t>(Radio-)oncologie</t>
  </si>
  <si>
    <t>Traumatismes graves</t>
  </si>
  <si>
    <t>Valais</t>
  </si>
  <si>
    <t>Groupes de prestations</t>
  </si>
  <si>
    <t>Obstétrique</t>
  </si>
  <si>
    <t xml:space="preserve">Valais central </t>
  </si>
  <si>
    <t xml:space="preserve">Chablais valaisan </t>
  </si>
  <si>
    <t xml:space="preserve">1) Dès 2015, les patients valaisans pris en charge sur les sites de l’ex-Hôpital Riviera ne sont plus considérés comme des cas hors-canton. </t>
  </si>
  <si>
    <t>HHC_GPPH</t>
  </si>
  <si>
    <r>
      <t>Part d'hospitalisations hors-canton (HHC), selon le canton de domicile des patients, depuis 2008</t>
    </r>
    <r>
      <rPr>
        <b/>
        <vertAlign val="superscript"/>
        <sz val="12"/>
        <rFont val="Verdana"/>
        <family val="2"/>
      </rPr>
      <t>1,2,3)</t>
    </r>
  </si>
  <si>
    <t>Part d'hospitalisations hors-canton (HHC), selon le canton de domicile des patients, depuis 2008</t>
  </si>
  <si>
    <t>3) Part des hospitalisations hors-canton de patients domiciliés en Valais sur le total des hospitalisations de patients domiciliés en Valais.</t>
  </si>
  <si>
    <r>
      <t>Nombre et proportion d’hospitalisations hors-canton (HHC) de patients domiciliés en Valais, selon la région de domicile, depuis 2002</t>
    </r>
    <r>
      <rPr>
        <b/>
        <vertAlign val="superscript"/>
        <sz val="12"/>
        <rFont val="Verdana"/>
        <family val="2"/>
      </rPr>
      <t>1,2)</t>
    </r>
  </si>
  <si>
    <t>Région de domicile</t>
  </si>
  <si>
    <t>Cas</t>
  </si>
  <si>
    <r>
      <t>Part HHC</t>
    </r>
    <r>
      <rPr>
        <b/>
        <vertAlign val="superscript"/>
        <sz val="10"/>
        <rFont val="Verdana"/>
        <family val="2"/>
      </rPr>
      <t>3)</t>
    </r>
  </si>
  <si>
    <t>Nombre et proportion d'hospitalisations hors-canton (HHC) de patients domiciliés en Valais, selon la région de domicile et le groupe de prestations hospitalières, 2023</t>
  </si>
  <si>
    <r>
      <rPr>
        <sz val="9"/>
        <rFont val="Symbol"/>
        <family val="1"/>
        <charset val="2"/>
      </rPr>
      <t>ã</t>
    </r>
    <r>
      <rPr>
        <sz val="9"/>
        <rFont val="Verdana"/>
        <family val="2"/>
      </rPr>
      <t xml:space="preserve"> OVS 2025</t>
    </r>
  </si>
  <si>
    <t>Dernière mise à jour : Juillet 2025</t>
  </si>
  <si>
    <r>
      <t>Nombre et proportion d'hospitalisations hors-canton (HHC) de patients domiciliés en Valais, selon la région de domicile et le groupe de prestations hospitalières, 2023</t>
    </r>
    <r>
      <rPr>
        <b/>
        <vertAlign val="superscript"/>
        <sz val="12"/>
        <rFont val="Verdana"/>
        <family val="2"/>
      </rPr>
      <t>1,2)</t>
    </r>
  </si>
  <si>
    <t>18.5%</t>
  </si>
  <si>
    <t>13.9%</t>
  </si>
  <si>
    <t>19.7%</t>
  </si>
  <si>
    <t>10.0%</t>
  </si>
  <si>
    <t>30.5%</t>
  </si>
  <si>
    <t>15.6%</t>
  </si>
  <si>
    <t>26.8%</t>
  </si>
  <si>
    <t>21.8%</t>
  </si>
  <si>
    <t>9.2%</t>
  </si>
  <si>
    <t>6.7%</t>
  </si>
  <si>
    <t>12.7%</t>
  </si>
  <si>
    <t>8.3%</t>
  </si>
  <si>
    <t>58.3%</t>
  </si>
  <si>
    <t>17.9%</t>
  </si>
  <si>
    <t>59.4%</t>
  </si>
  <si>
    <t>37.8%</t>
  </si>
  <si>
    <t>21.3%</t>
  </si>
  <si>
    <t>19.6%</t>
  </si>
  <si>
    <t>22.0%</t>
  </si>
  <si>
    <t>20.3%</t>
  </si>
  <si>
    <t>66.2%</t>
  </si>
  <si>
    <t>16.4%</t>
  </si>
  <si>
    <t>34.6%</t>
  </si>
  <si>
    <t>32.0%</t>
  </si>
  <si>
    <t>46.1%</t>
  </si>
  <si>
    <t>22.4%</t>
  </si>
  <si>
    <t>35.2%</t>
  </si>
  <si>
    <t>30.8%</t>
  </si>
  <si>
    <t>18.6%</t>
  </si>
  <si>
    <t>7.5%</t>
  </si>
  <si>
    <t>12.2%</t>
  </si>
  <si>
    <t>7.9%</t>
  </si>
  <si>
    <t>5.5%</t>
  </si>
  <si>
    <t>12.9%</t>
  </si>
  <si>
    <t>7.4%</t>
  </si>
  <si>
    <t>10.1%</t>
  </si>
  <si>
    <t>2.3%</t>
  </si>
  <si>
    <t>3.1%</t>
  </si>
  <si>
    <t>3.9%</t>
  </si>
  <si>
    <t>8.6%</t>
  </si>
  <si>
    <t>5.1%</t>
  </si>
  <si>
    <t>10.4%</t>
  </si>
  <si>
    <t>6.9%</t>
  </si>
  <si>
    <t>99.2%</t>
  </si>
  <si>
    <t>82.9%</t>
  </si>
  <si>
    <t>96.2%</t>
  </si>
  <si>
    <t>93.0%</t>
  </si>
  <si>
    <t>25.5%</t>
  </si>
  <si>
    <t>12.0%</t>
  </si>
  <si>
    <t>19.8%</t>
  </si>
  <si>
    <t>16.8%</t>
  </si>
  <si>
    <t>37.6%</t>
  </si>
  <si>
    <t>13.6%</t>
  </si>
  <si>
    <t>28.6%</t>
  </si>
  <si>
    <t>41.3%</t>
  </si>
  <si>
    <t>27.0%</t>
  </si>
  <si>
    <t>34.0%</t>
  </si>
  <si>
    <t>30.4%</t>
  </si>
  <si>
    <t>61.2%</t>
  </si>
  <si>
    <t>38.5%</t>
  </si>
  <si>
    <t>58.5%</t>
  </si>
  <si>
    <t>48.5%</t>
  </si>
  <si>
    <t>88.9%</t>
  </si>
  <si>
    <t>33.1%</t>
  </si>
  <si>
    <t>36.6%</t>
  </si>
  <si>
    <t>44.1%</t>
  </si>
  <si>
    <t>10.8%</t>
  </si>
  <si>
    <t>12.6%</t>
  </si>
  <si>
    <t>9.3%</t>
  </si>
  <si>
    <t>21.5%</t>
  </si>
  <si>
    <t>11.6%</t>
  </si>
  <si>
    <t>16.7%</t>
  </si>
  <si>
    <t>14.9%</t>
  </si>
  <si>
    <t>17.6%</t>
  </si>
  <si>
    <t>22.5%</t>
  </si>
  <si>
    <t>20.8%</t>
  </si>
  <si>
    <t>21.7%</t>
  </si>
  <si>
    <t>12.5%</t>
  </si>
  <si>
    <t>57.1%</t>
  </si>
  <si>
    <t>25.2%</t>
  </si>
  <si>
    <t>13.5%</t>
  </si>
  <si>
    <t>7.7%</t>
  </si>
  <si>
    <t>14.5%</t>
  </si>
  <si>
    <t>100.0%</t>
  </si>
  <si>
    <t>31.8%</t>
  </si>
  <si>
    <t>15.4%</t>
  </si>
  <si>
    <t>27.5%</t>
  </si>
  <si>
    <t>17.5%</t>
  </si>
  <si>
    <t>8.2%</t>
  </si>
  <si>
    <t>4.9%</t>
  </si>
  <si>
    <t>11.5%</t>
  </si>
  <si>
    <t>- Sources : Office fédéral de la statistique (OFS):  Statistique médicale des hôpitaux (MS), Hôpital du Valais.</t>
  </si>
  <si>
    <t>Hospitalisations hors-canton (HHC)</t>
  </si>
  <si>
    <t>Taux d'hospitalisation</t>
  </si>
  <si>
    <t>Lits d'attente HVS</t>
  </si>
  <si>
    <t>Thème</t>
  </si>
  <si>
    <t>Nombre de cas et taux d'hospitalisation pour 1'000 habitants de patients domiciliés en Valais, selon le groupe de prestations hospitalières, le sexe, la classe d'âges et la région de domicile, 2023</t>
  </si>
  <si>
    <t>Taux_hosp</t>
  </si>
  <si>
    <t>Taux d'hospitalisation pour 1'000 habitants de patients domiciliés en Valais, selon le sexe, la classe d'âges et la région de domicile, depuis 2002</t>
  </si>
  <si>
    <t>Taux_hosp (trend)</t>
  </si>
  <si>
    <t>Nombre de journées-malades facturables, de journées-malades brutes et de sorties en lits d’attente, selon le site et le district de domicile du patient, Hôpital du Valais, depuis 2013</t>
  </si>
  <si>
    <t>Lits_attente_HVS_detail</t>
  </si>
  <si>
    <t>Journées, sorties et durées moyennes de séjour en lits d'attente, Hôpital du Valais, depuis 2004</t>
  </si>
  <si>
    <t>Lits_attente_HVS</t>
  </si>
  <si>
    <r>
      <t>Nombre de cas et taux d'hospitalisation</t>
    </r>
    <r>
      <rPr>
        <b/>
        <vertAlign val="superscript"/>
        <sz val="12"/>
        <rFont val="Verdana"/>
        <family val="2"/>
      </rPr>
      <t>1)</t>
    </r>
    <r>
      <rPr>
        <b/>
        <sz val="12"/>
        <rFont val="Verdana"/>
        <family val="2"/>
      </rPr>
      <t xml:space="preserve"> pour 1'000 habitants de patients domiciliés en Valais, selon le groupe de prestations hospitalières, le sexe, la classe d'âges et la région de domicile, 2023</t>
    </r>
  </si>
  <si>
    <t>Groupe de prestations</t>
  </si>
  <si>
    <t>Nombre</t>
  </si>
  <si>
    <t>Taux</t>
  </si>
  <si>
    <t>Femmes</t>
  </si>
  <si>
    <t>0-17 ans</t>
  </si>
  <si>
    <t>18-64 ans</t>
  </si>
  <si>
    <t>65-79 ans</t>
  </si>
  <si>
    <t>80 ans et +</t>
  </si>
  <si>
    <t>Hommes</t>
  </si>
  <si>
    <t>Total F+H</t>
  </si>
  <si>
    <t>Soins palliatifs</t>
  </si>
  <si>
    <r>
      <t>Gynécologie</t>
    </r>
    <r>
      <rPr>
        <b/>
        <vertAlign val="superscript"/>
        <sz val="10"/>
        <color indexed="8"/>
        <rFont val="Verdana"/>
        <family val="2"/>
      </rPr>
      <t>2)</t>
    </r>
  </si>
  <si>
    <t xml:space="preserve">Obstétrique </t>
  </si>
  <si>
    <t>Endo-
crinologie</t>
  </si>
  <si>
    <t>Gastro-
entérologie</t>
  </si>
  <si>
    <t>Ophtalmologie</t>
  </si>
  <si>
    <t>(Radio-)
oncologie</t>
  </si>
  <si>
    <t>Source(s): OFS, MS, STATPOP</t>
  </si>
  <si>
    <t>1) Sont pris en compte tous les types de patients valaisans hospitalisés dans un hôpital en Suisse.</t>
  </si>
  <si>
    <t>2) Seulement 19 cas d'hommes sont recensés dans le groupe "Gynécologie", le taux de ces cas n'est pas présenté dans le tableau ci-dessus. Par contre, les cas sont comptés dans le total général et le taux y relatif.</t>
  </si>
  <si>
    <r>
      <t>Région / Classes d'âges</t>
    </r>
    <r>
      <rPr>
        <b/>
        <vertAlign val="superscript"/>
        <sz val="10"/>
        <rFont val="Verdana"/>
        <family val="2"/>
      </rPr>
      <t>1)</t>
    </r>
  </si>
  <si>
    <t>()</t>
  </si>
  <si>
    <t>Canton</t>
  </si>
  <si>
    <t>1) Les taux par région de domicile ne peuvent pas être calculés avant 2009 par manque de données démographiques.</t>
  </si>
  <si>
    <t>Nombre de journées-malades facturables et de sorties en lits d’attente, selon le site, Hôpital du Valais, depuis 2013</t>
  </si>
  <si>
    <t>Brig</t>
  </si>
  <si>
    <t>Visp</t>
  </si>
  <si>
    <t>CVP</t>
  </si>
  <si>
    <t>Sierre</t>
  </si>
  <si>
    <t>Ste-Claire</t>
  </si>
  <si>
    <t>Sion</t>
  </si>
  <si>
    <t>Martigny</t>
  </si>
  <si>
    <t>IPVR</t>
  </si>
  <si>
    <t>St-Amé</t>
  </si>
  <si>
    <t>Journées-malades facturables</t>
  </si>
  <si>
    <t>Sorties</t>
  </si>
  <si>
    <t>Source(s): HVS</t>
  </si>
  <si>
    <t>Journées</t>
  </si>
  <si>
    <t xml:space="preserve">Année </t>
  </si>
  <si>
    <t>SZO</t>
  </si>
  <si>
    <t>CHVR</t>
  </si>
  <si>
    <t>CHCVs</t>
  </si>
  <si>
    <t>CHC</t>
  </si>
  <si>
    <r>
      <t>2012</t>
    </r>
    <r>
      <rPr>
        <vertAlign val="superscript"/>
        <sz val="10"/>
        <rFont val="Verdana"/>
        <family val="2"/>
      </rPr>
      <t>1)</t>
    </r>
  </si>
  <si>
    <r>
      <t>2014</t>
    </r>
    <r>
      <rPr>
        <vertAlign val="superscript"/>
        <sz val="10"/>
        <rFont val="Verdana"/>
        <family val="2"/>
      </rPr>
      <t>2)</t>
    </r>
  </si>
  <si>
    <r>
      <t>DMS</t>
    </r>
    <r>
      <rPr>
        <b/>
        <vertAlign val="superscript"/>
        <sz val="10"/>
        <rFont val="Verdana"/>
        <family val="2"/>
      </rPr>
      <t>3)</t>
    </r>
  </si>
  <si>
    <t>Source(s): HVS, Rapport de gestion</t>
  </si>
  <si>
    <t xml:space="preserve">Remarque(s): </t>
  </si>
  <si>
    <t>1) Dès 2012: Changement du calcul du nombre de journées; le jour de sortie n'est plus comptabilisé.</t>
  </si>
  <si>
    <t xml:space="preserve">2) Dès 2014: Données pour l'ensemble du CHVR (CHCVs et CHC). </t>
  </si>
  <si>
    <t>3) La durée moyenne de séjour (DMS) des lits d'attente de l'HVS est calculée sur la base des durées de séjour (sans les congés de plus de 24h et le jour d'entrée) des cas sortis dans l'année.</t>
  </si>
  <si>
    <t>Prise en charge hospitalière - Activité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</si>
</sst>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0_ ;\-#,##0\ "/>
    <numFmt numFmtId="167" formatCode="_(* #,##0.00_);_(* \(#,##0.00\);_(* &quot;-&quot;??_);_(@_)"/>
    <numFmt numFmtId="168" formatCode="0.0%"/>
    <numFmt numFmtId="169" formatCode="_ * #,##0.0_ ;_ * \-#,##0.0_ ;_ * &quot;-&quot;??_ ;_ @_ "/>
    <numFmt numFmtId="170" formatCode="#,##0.0_ ;\-#,##0.0\ "/>
  </numFmts>
  <fonts count="41">
    <font>
      <sz val="11"/>
      <color theme="1"/>
      <name val="Calibri"/>
      <family val="2"/>
      <scheme val="minor"/>
    </font>
    <font>
      <sz val="11"/>
      <color theme="1"/>
      <name val="Calibri"/>
      <family val="2"/>
      <scheme val="minor"/>
    </font>
    <font>
      <sz val="10"/>
      <name val="Arial"/>
      <family val="2"/>
    </font>
    <font>
      <u/>
      <sz val="10"/>
      <color theme="10"/>
      <name val="Arial"/>
      <family val="2"/>
    </font>
    <font>
      <sz val="10"/>
      <name val="Verdana"/>
      <family val="2"/>
    </font>
    <font>
      <sz val="11"/>
      <color theme="1"/>
      <name val="Verdana"/>
      <family val="2"/>
    </font>
    <font>
      <b/>
      <sz val="12"/>
      <color indexed="8"/>
      <name val="Verdana"/>
      <family val="2"/>
    </font>
    <font>
      <i/>
      <sz val="10"/>
      <name val="Verdana"/>
      <family val="2"/>
    </font>
    <font>
      <b/>
      <sz val="12"/>
      <color theme="1"/>
      <name val="Verdana"/>
      <family val="2"/>
    </font>
    <font>
      <b/>
      <sz val="12"/>
      <name val="Verdana"/>
      <family val="2"/>
    </font>
    <font>
      <b/>
      <sz val="10"/>
      <name val="Verdana"/>
      <family val="2"/>
    </font>
    <font>
      <sz val="10"/>
      <color theme="1"/>
      <name val="Verdana"/>
      <family val="2"/>
    </font>
    <font>
      <b/>
      <sz val="10"/>
      <color indexed="8"/>
      <name val="Verdana"/>
      <family val="2"/>
    </font>
    <font>
      <sz val="11"/>
      <name val="Verdana"/>
      <family val="2"/>
    </font>
    <font>
      <b/>
      <sz val="10"/>
      <color theme="1"/>
      <name val="Verdana"/>
      <family val="2"/>
    </font>
    <font>
      <b/>
      <sz val="11"/>
      <color theme="1"/>
      <name val="Verdana"/>
      <family val="2"/>
    </font>
    <font>
      <sz val="9"/>
      <name val="Verdana"/>
      <family val="2"/>
    </font>
    <font>
      <sz val="9"/>
      <color theme="1"/>
      <name val="Verdana"/>
      <family val="2"/>
    </font>
    <font>
      <b/>
      <sz val="9"/>
      <name val="Verdana"/>
      <family val="2"/>
    </font>
    <font>
      <sz val="9"/>
      <name val="Symbol"/>
      <family val="1"/>
      <charset val="2"/>
    </font>
    <font>
      <sz val="10"/>
      <name val="Arial"/>
      <family val="2"/>
    </font>
    <font>
      <b/>
      <sz val="9"/>
      <color theme="1"/>
      <name val="Verdana"/>
      <family val="2"/>
    </font>
    <font>
      <b/>
      <vertAlign val="superscript"/>
      <sz val="10"/>
      <name val="Verdana"/>
      <family val="2"/>
    </font>
    <font>
      <sz val="10"/>
      <color rgb="FF000000"/>
      <name val="Verdana"/>
      <family val="2"/>
    </font>
    <font>
      <sz val="10"/>
      <name val="Arial"/>
      <family val="2"/>
    </font>
    <font>
      <b/>
      <vertAlign val="superscript"/>
      <sz val="12"/>
      <name val="Verdana"/>
      <family val="2"/>
    </font>
    <font>
      <sz val="10"/>
      <color rgb="FF000000"/>
      <name val="Arial"/>
      <family val="2"/>
    </font>
    <font>
      <sz val="10"/>
      <color rgb="FF000000"/>
      <name val="Arial"/>
      <family val="2"/>
    </font>
    <font>
      <u/>
      <sz val="10"/>
      <color theme="10"/>
      <name val="Verdana"/>
      <family val="2"/>
    </font>
    <font>
      <b/>
      <sz val="9.5"/>
      <name val="Verdana"/>
      <family val="2"/>
    </font>
    <font>
      <b/>
      <sz val="9.5"/>
      <color theme="0"/>
      <name val="Verdana"/>
      <family val="2"/>
    </font>
    <font>
      <sz val="9.5"/>
      <color theme="0"/>
      <name val="Verdana"/>
      <family val="2"/>
    </font>
    <font>
      <sz val="9.5"/>
      <name val="Verdana"/>
      <family val="2"/>
    </font>
    <font>
      <b/>
      <sz val="11"/>
      <color theme="0"/>
      <name val="Verdana"/>
      <family val="2"/>
    </font>
    <font>
      <b/>
      <sz val="12"/>
      <color theme="0"/>
      <name val="Verdana"/>
      <family val="2"/>
    </font>
    <font>
      <b/>
      <sz val="9"/>
      <color theme="0"/>
      <name val="Verdana"/>
      <family val="2"/>
    </font>
    <font>
      <sz val="9"/>
      <name val="Verdana"/>
      <family val="1"/>
      <charset val="2"/>
    </font>
    <font>
      <b/>
      <vertAlign val="superscript"/>
      <sz val="10"/>
      <color indexed="8"/>
      <name val="Verdana"/>
      <family val="2"/>
    </font>
    <font>
      <b/>
      <sz val="10"/>
      <color rgb="FF000000"/>
      <name val="Verdana"/>
      <family val="2"/>
    </font>
    <font>
      <sz val="10"/>
      <color indexed="8"/>
      <name val="Verdana"/>
      <family val="2"/>
    </font>
    <font>
      <vertAlign val="superscript"/>
      <sz val="10"/>
      <name val="Verdana"/>
      <family val="2"/>
    </font>
  </fonts>
  <fills count="11">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11"/>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3333CC"/>
        <bgColor indexed="64"/>
      </patternFill>
    </fill>
    <fill>
      <patternFill patternType="solid">
        <fgColor rgb="FFFFFFFF"/>
        <bgColor rgb="FFFFFFFF"/>
      </patternFill>
    </fill>
    <fill>
      <patternFill patternType="solid">
        <fgColor theme="0" tint="-4.9989318521683403E-2"/>
        <bgColor rgb="FFFFFFFF"/>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style="thin">
        <color rgb="FF000000"/>
      </right>
      <top style="thin">
        <color indexed="64"/>
      </top>
      <bottom style="hair">
        <color indexed="64"/>
      </bottom>
      <diagonal/>
    </border>
    <border>
      <left style="thin">
        <color rgb="FF000000"/>
      </left>
      <right style="thin">
        <color rgb="FF000000"/>
      </right>
      <top style="thin">
        <color indexed="64"/>
      </top>
      <bottom style="hair">
        <color indexed="64"/>
      </bottom>
      <diagonal/>
    </border>
    <border>
      <left style="thin">
        <color indexed="64"/>
      </left>
      <right style="thin">
        <color rgb="FF000000"/>
      </right>
      <top style="hair">
        <color indexed="64"/>
      </top>
      <bottom style="hair">
        <color indexed="64"/>
      </bottom>
      <diagonal/>
    </border>
    <border>
      <left style="thin">
        <color rgb="FF000000"/>
      </left>
      <right style="thin">
        <color rgb="FF000000"/>
      </right>
      <top style="hair">
        <color indexed="64"/>
      </top>
      <bottom style="hair">
        <color indexed="64"/>
      </bottom>
      <diagonal/>
    </border>
    <border>
      <left style="thin">
        <color indexed="64"/>
      </left>
      <right style="thin">
        <color rgb="FF000000"/>
      </right>
      <top style="hair">
        <color indexed="64"/>
      </top>
      <bottom style="thin">
        <color rgb="FF000000"/>
      </bottom>
      <diagonal/>
    </border>
    <border>
      <left style="thin">
        <color rgb="FF000000"/>
      </left>
      <right style="thin">
        <color rgb="FF000000"/>
      </right>
      <top style="hair">
        <color indexed="64"/>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s>
  <cellStyleXfs count="18">
    <xf numFmtId="0" fontId="0" fillId="0" borderId="0"/>
    <xf numFmtId="164" fontId="1" fillId="0" borderId="0" applyFont="0" applyFill="0" applyBorder="0" applyAlignment="0" applyProtection="0"/>
    <xf numFmtId="0" fontId="2" fillId="0" borderId="0"/>
    <xf numFmtId="0" fontId="1" fillId="0" borderId="0"/>
    <xf numFmtId="0" fontId="3" fillId="0" borderId="0" applyNumberFormat="0" applyFill="0" applyBorder="0" applyAlignment="0" applyProtection="0">
      <alignment vertical="top"/>
      <protection locked="0"/>
    </xf>
    <xf numFmtId="0" fontId="2" fillId="0" borderId="0"/>
    <xf numFmtId="0" fontId="20" fillId="0" borderId="0"/>
    <xf numFmtId="164" fontId="2" fillId="0" borderId="0" applyFont="0" applyFill="0" applyBorder="0" applyAlignment="0" applyProtection="0"/>
    <xf numFmtId="167" fontId="2" fillId="0" borderId="0" applyFont="0" applyFill="0" applyBorder="0" applyAlignment="0" applyProtection="0"/>
    <xf numFmtId="0" fontId="24" fillId="0" borderId="0"/>
    <xf numFmtId="9" fontId="1" fillId="0" borderId="0" applyFont="0" applyFill="0" applyBorder="0" applyAlignment="0" applyProtection="0"/>
    <xf numFmtId="0" fontId="26" fillId="0" borderId="0"/>
    <xf numFmtId="9" fontId="1" fillId="0" borderId="0" applyFont="0" applyFill="0" applyBorder="0" applyAlignment="0" applyProtection="0"/>
    <xf numFmtId="0" fontId="27" fillId="0" borderId="0"/>
    <xf numFmtId="164" fontId="26"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cellStyleXfs>
  <cellXfs count="394">
    <xf numFmtId="0" fontId="0" fillId="0" borderId="0" xfId="0"/>
    <xf numFmtId="0" fontId="4" fillId="0" borderId="0" xfId="2" applyFont="1" applyAlignment="1">
      <alignment vertical="center"/>
    </xf>
    <xf numFmtId="0" fontId="5" fillId="0" borderId="0" xfId="0" applyFont="1" applyAlignment="1">
      <alignment vertical="center"/>
    </xf>
    <xf numFmtId="0" fontId="6" fillId="2" borderId="0" xfId="3" applyFont="1" applyFill="1" applyBorder="1" applyAlignment="1">
      <alignment vertical="center"/>
    </xf>
    <xf numFmtId="0" fontId="7" fillId="0" borderId="0" xfId="2" applyFont="1" applyAlignment="1">
      <alignment vertical="center"/>
    </xf>
    <xf numFmtId="0" fontId="4" fillId="0" borderId="0" xfId="2" applyFont="1" applyAlignment="1">
      <alignment horizontal="right" vertical="center"/>
    </xf>
    <xf numFmtId="0" fontId="4" fillId="0" borderId="0" xfId="2" applyFont="1" applyAlignment="1">
      <alignment vertical="center" wrapText="1"/>
    </xf>
    <xf numFmtId="0" fontId="4" fillId="3" borderId="1" xfId="2" applyFont="1" applyFill="1" applyBorder="1" applyAlignment="1">
      <alignment horizontal="center" vertical="center"/>
    </xf>
    <xf numFmtId="0" fontId="8" fillId="0" borderId="0" xfId="0" applyFont="1"/>
    <xf numFmtId="0" fontId="5" fillId="0" borderId="0" xfId="0" applyFont="1"/>
    <xf numFmtId="0" fontId="13" fillId="0" borderId="0" xfId="0" applyFont="1"/>
    <xf numFmtId="0" fontId="16" fillId="0" borderId="0" xfId="3" applyFont="1" applyAlignment="1">
      <alignment vertical="center"/>
    </xf>
    <xf numFmtId="3" fontId="10" fillId="4" borderId="1" xfId="0" applyNumberFormat="1" applyFont="1" applyFill="1" applyBorder="1" applyAlignment="1">
      <alignment horizontal="center" vertical="center" wrapText="1"/>
    </xf>
    <xf numFmtId="0" fontId="17" fillId="0" borderId="0" xfId="3" applyFont="1" applyAlignment="1">
      <alignment vertical="center"/>
    </xf>
    <xf numFmtId="0" fontId="17" fillId="0" borderId="0" xfId="0" applyFont="1" applyAlignment="1">
      <alignment vertical="center"/>
    </xf>
    <xf numFmtId="0" fontId="16" fillId="0" borderId="0" xfId="0" applyFont="1" applyAlignment="1">
      <alignment vertical="center"/>
    </xf>
    <xf numFmtId="0" fontId="15" fillId="0" borderId="0" xfId="0" applyFont="1"/>
    <xf numFmtId="0" fontId="9" fillId="0" borderId="0" xfId="0" applyFont="1"/>
    <xf numFmtId="0" fontId="18" fillId="0" borderId="0" xfId="3" applyFont="1" applyAlignment="1">
      <alignment vertical="center"/>
    </xf>
    <xf numFmtId="0" fontId="10" fillId="0" borderId="0" xfId="2" applyFont="1" applyAlignment="1">
      <alignment vertical="center"/>
    </xf>
    <xf numFmtId="0" fontId="21" fillId="0" borderId="0" xfId="0" applyFont="1"/>
    <xf numFmtId="0" fontId="17" fillId="0" borderId="0" xfId="0" applyFont="1"/>
    <xf numFmtId="0" fontId="16" fillId="0" borderId="0" xfId="0" applyFont="1" applyFill="1" applyBorder="1" applyAlignment="1">
      <alignment vertical="center"/>
    </xf>
    <xf numFmtId="0" fontId="10" fillId="5" borderId="1" xfId="0" applyFont="1" applyFill="1" applyBorder="1" applyAlignment="1">
      <alignment horizontal="center" vertical="center" wrapText="1"/>
    </xf>
    <xf numFmtId="0" fontId="5" fillId="0" borderId="0" xfId="0" applyFont="1" applyFill="1"/>
    <xf numFmtId="0" fontId="4" fillId="0" borderId="4" xfId="2" applyFont="1" applyFill="1" applyBorder="1" applyAlignment="1">
      <alignment horizontal="left" vertical="center" wrapText="1" indent="1"/>
    </xf>
    <xf numFmtId="0" fontId="4" fillId="0" borderId="5" xfId="2" applyFont="1" applyFill="1" applyBorder="1" applyAlignment="1">
      <alignment horizontal="left" vertical="center" wrapText="1" indent="1"/>
    </xf>
    <xf numFmtId="0" fontId="17" fillId="0" borderId="0" xfId="0" applyFont="1" applyFill="1"/>
    <xf numFmtId="0" fontId="16" fillId="0" borderId="0" xfId="3" applyFont="1" applyFill="1" applyAlignment="1">
      <alignment vertical="center"/>
    </xf>
    <xf numFmtId="0" fontId="6" fillId="2" borderId="0" xfId="3" applyFont="1" applyFill="1" applyBorder="1" applyAlignment="1">
      <alignment vertical="center" wrapText="1"/>
    </xf>
    <xf numFmtId="0" fontId="4" fillId="3" borderId="1" xfId="2" applyFont="1" applyFill="1" applyBorder="1" applyAlignment="1">
      <alignment horizontal="center" vertical="center" wrapText="1"/>
    </xf>
    <xf numFmtId="0" fontId="4" fillId="0" borderId="4" xfId="2" applyFont="1" applyFill="1" applyBorder="1" applyAlignment="1">
      <alignment horizontal="left" vertical="center" wrapText="1"/>
    </xf>
    <xf numFmtId="0" fontId="4" fillId="0" borderId="5" xfId="2" applyFont="1" applyFill="1" applyBorder="1" applyAlignment="1">
      <alignment horizontal="left" vertical="center" wrapText="1"/>
    </xf>
    <xf numFmtId="0" fontId="16" fillId="0" borderId="0" xfId="0" applyFont="1" applyFill="1" applyAlignment="1">
      <alignment horizontal="left" vertical="center"/>
    </xf>
    <xf numFmtId="168" fontId="4" fillId="0" borderId="9" xfId="10" applyNumberFormat="1" applyFont="1" applyFill="1" applyBorder="1" applyAlignment="1">
      <alignment horizontal="right" vertical="center"/>
    </xf>
    <xf numFmtId="168" fontId="4" fillId="0" borderId="3" xfId="10" applyNumberFormat="1" applyFont="1" applyFill="1" applyBorder="1" applyAlignment="1">
      <alignment horizontal="right" vertical="center"/>
    </xf>
    <xf numFmtId="0" fontId="9" fillId="0" borderId="0" xfId="2" applyFont="1" applyFill="1" applyBorder="1" applyAlignment="1">
      <alignment vertical="top"/>
    </xf>
    <xf numFmtId="0" fontId="9" fillId="0" borderId="0" xfId="0" applyFont="1" applyFill="1"/>
    <xf numFmtId="168" fontId="5" fillId="0" borderId="0" xfId="10" applyNumberFormat="1" applyFont="1"/>
    <xf numFmtId="165" fontId="23" fillId="9" borderId="9" xfId="1" applyNumberFormat="1" applyFont="1" applyFill="1" applyBorder="1" applyAlignment="1">
      <alignment horizontal="right" vertical="center"/>
    </xf>
    <xf numFmtId="165" fontId="23" fillId="9" borderId="3" xfId="1" applyNumberFormat="1" applyFont="1" applyFill="1" applyBorder="1" applyAlignment="1">
      <alignment horizontal="right" vertical="center"/>
    </xf>
    <xf numFmtId="165" fontId="23" fillId="9" borderId="4" xfId="1" applyNumberFormat="1" applyFont="1" applyFill="1" applyBorder="1" applyAlignment="1">
      <alignment horizontal="right" vertical="center"/>
    </xf>
    <xf numFmtId="0" fontId="28" fillId="0" borderId="2" xfId="4" applyFont="1" applyFill="1" applyBorder="1" applyAlignment="1" applyProtection="1">
      <alignment horizontal="center" vertical="center"/>
    </xf>
    <xf numFmtId="0" fontId="28" fillId="0" borderId="4" xfId="4" applyFont="1" applyFill="1" applyBorder="1" applyAlignment="1" applyProtection="1">
      <alignment horizontal="center" vertical="center"/>
    </xf>
    <xf numFmtId="0" fontId="28" fillId="0" borderId="3" xfId="4" applyFont="1" applyFill="1" applyBorder="1" applyAlignment="1" applyProtection="1">
      <alignment horizontal="center" vertical="center"/>
    </xf>
    <xf numFmtId="165" fontId="4" fillId="0" borderId="3" xfId="1" applyNumberFormat="1" applyFont="1" applyFill="1" applyBorder="1" applyAlignment="1">
      <alignment horizontal="right" vertical="center"/>
    </xf>
    <xf numFmtId="165" fontId="4" fillId="0" borderId="4" xfId="1" applyNumberFormat="1" applyFont="1" applyFill="1" applyBorder="1" applyAlignment="1">
      <alignment horizontal="right" vertical="center"/>
    </xf>
    <xf numFmtId="165" fontId="11" fillId="0" borderId="9" xfId="1" applyNumberFormat="1" applyFont="1" applyFill="1" applyBorder="1" applyAlignment="1">
      <alignment vertical="center"/>
    </xf>
    <xf numFmtId="165" fontId="4" fillId="0" borderId="5" xfId="1" applyNumberFormat="1" applyFont="1" applyFill="1" applyBorder="1" applyAlignment="1">
      <alignment horizontal="right" vertical="center"/>
    </xf>
    <xf numFmtId="168" fontId="31" fillId="8" borderId="9" xfId="10" applyNumberFormat="1" applyFont="1" applyFill="1" applyBorder="1" applyAlignment="1">
      <alignment horizontal="right" vertical="center"/>
    </xf>
    <xf numFmtId="168" fontId="32" fillId="0" borderId="9" xfId="10" applyNumberFormat="1" applyFont="1" applyFill="1" applyBorder="1" applyAlignment="1">
      <alignment horizontal="right" vertical="center"/>
    </xf>
    <xf numFmtId="168" fontId="32" fillId="0" borderId="2" xfId="10" applyNumberFormat="1" applyFont="1" applyFill="1" applyBorder="1" applyAlignment="1">
      <alignment horizontal="right" vertical="center"/>
    </xf>
    <xf numFmtId="168" fontId="32" fillId="0" borderId="3" xfId="10" applyNumberFormat="1" applyFont="1" applyFill="1" applyBorder="1" applyAlignment="1">
      <alignment horizontal="right" vertical="center"/>
    </xf>
    <xf numFmtId="168" fontId="31" fillId="7" borderId="3" xfId="10" applyNumberFormat="1" applyFont="1" applyFill="1" applyBorder="1" applyAlignment="1">
      <alignment horizontal="right" vertical="center"/>
    </xf>
    <xf numFmtId="168" fontId="32" fillId="0" borderId="4" xfId="10" applyNumberFormat="1" applyFont="1" applyFill="1" applyBorder="1" applyAlignment="1">
      <alignment horizontal="right" vertical="center"/>
    </xf>
    <xf numFmtId="0" fontId="15" fillId="0" borderId="0" xfId="0" applyFont="1" applyAlignment="1">
      <alignment vertical="center"/>
    </xf>
    <xf numFmtId="0" fontId="9" fillId="0" borderId="0" xfId="0" applyFont="1" applyAlignment="1">
      <alignment vertical="center"/>
    </xf>
    <xf numFmtId="165" fontId="10" fillId="6" borderId="1" xfId="1" applyNumberFormat="1" applyFont="1" applyFill="1" applyBorder="1" applyAlignment="1">
      <alignment horizontal="right" vertical="center"/>
    </xf>
    <xf numFmtId="165" fontId="5" fillId="0" borderId="0" xfId="1" applyNumberFormat="1" applyFont="1"/>
    <xf numFmtId="0" fontId="5" fillId="0" borderId="0" xfId="0" applyFont="1" applyBorder="1"/>
    <xf numFmtId="0" fontId="5" fillId="0" borderId="0" xfId="0" applyFont="1" applyFill="1" applyAlignment="1"/>
    <xf numFmtId="0" fontId="10" fillId="6" borderId="1" xfId="3" applyNumberFormat="1" applyFont="1" applyFill="1" applyBorder="1" applyAlignment="1">
      <alignment vertical="center"/>
    </xf>
    <xf numFmtId="0" fontId="5" fillId="0" borderId="0" xfId="0" applyFont="1" applyFill="1" applyBorder="1" applyAlignment="1"/>
    <xf numFmtId="165" fontId="16" fillId="0" borderId="0" xfId="1" applyNumberFormat="1" applyFont="1" applyAlignment="1">
      <alignment vertical="center"/>
    </xf>
    <xf numFmtId="165" fontId="5" fillId="0" borderId="0" xfId="1" applyNumberFormat="1" applyFont="1" applyAlignment="1">
      <alignment vertical="center"/>
    </xf>
    <xf numFmtId="0" fontId="5" fillId="0" borderId="0" xfId="0" applyFont="1" applyFill="1" applyBorder="1" applyAlignment="1">
      <alignment vertical="center" wrapText="1"/>
    </xf>
    <xf numFmtId="0" fontId="4" fillId="0" borderId="0" xfId="2" applyFont="1" applyFill="1" applyBorder="1" applyAlignment="1">
      <alignment vertical="center" wrapText="1"/>
    </xf>
    <xf numFmtId="0" fontId="5" fillId="0" borderId="0" xfId="0" applyFont="1" applyAlignment="1">
      <alignment vertical="center" wrapText="1"/>
    </xf>
    <xf numFmtId="0" fontId="4" fillId="0" borderId="10" xfId="2" applyFont="1" applyBorder="1" applyAlignment="1">
      <alignment vertical="center"/>
    </xf>
    <xf numFmtId="0" fontId="4" fillId="0" borderId="11" xfId="2" applyFont="1" applyBorder="1" applyAlignment="1">
      <alignment vertical="center"/>
    </xf>
    <xf numFmtId="0" fontId="4" fillId="0" borderId="15" xfId="2" quotePrefix="1" applyFont="1" applyBorder="1" applyAlignment="1">
      <alignment horizontal="left" vertical="center"/>
    </xf>
    <xf numFmtId="0" fontId="4" fillId="0" borderId="16" xfId="2" applyFont="1" applyBorder="1" applyAlignment="1">
      <alignment vertical="center"/>
    </xf>
    <xf numFmtId="0" fontId="16" fillId="0" borderId="0" xfId="3" applyFont="1" applyAlignment="1">
      <alignment vertical="center" wrapText="1"/>
    </xf>
    <xf numFmtId="0" fontId="5" fillId="0" borderId="0" xfId="0" applyFont="1" applyAlignment="1"/>
    <xf numFmtId="0" fontId="9" fillId="0" borderId="0" xfId="2" applyFont="1" applyBorder="1" applyAlignment="1">
      <alignment vertical="top" wrapText="1"/>
    </xf>
    <xf numFmtId="0" fontId="10" fillId="6" borderId="9" xfId="3" applyNumberFormat="1" applyFont="1" applyFill="1" applyBorder="1" applyAlignment="1">
      <alignment vertical="center"/>
    </xf>
    <xf numFmtId="0" fontId="10" fillId="6" borderId="3" xfId="3" applyNumberFormat="1" applyFont="1" applyFill="1" applyBorder="1" applyAlignment="1">
      <alignment vertical="center"/>
    </xf>
    <xf numFmtId="0" fontId="10" fillId="6" borderId="4" xfId="3" applyNumberFormat="1" applyFont="1" applyFill="1" applyBorder="1" applyAlignment="1">
      <alignment vertical="center"/>
    </xf>
    <xf numFmtId="0" fontId="33" fillId="0" borderId="0" xfId="0" applyFont="1"/>
    <xf numFmtId="0" fontId="10" fillId="0" borderId="0" xfId="2" applyFont="1" applyFill="1" applyAlignment="1">
      <alignment vertical="center"/>
    </xf>
    <xf numFmtId="3" fontId="29" fillId="4" borderId="1" xfId="0" applyNumberFormat="1" applyFont="1" applyFill="1" applyBorder="1" applyAlignment="1">
      <alignment horizontal="center" vertical="center" wrapText="1"/>
    </xf>
    <xf numFmtId="1" fontId="29" fillId="4" borderId="1" xfId="0" applyNumberFormat="1" applyFont="1" applyFill="1" applyBorder="1" applyAlignment="1">
      <alignment horizontal="center" vertical="center" wrapText="1"/>
    </xf>
    <xf numFmtId="0" fontId="4" fillId="0" borderId="2"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Alignment="1">
      <alignment horizontal="left" vertical="center"/>
    </xf>
    <xf numFmtId="0" fontId="16" fillId="0" borderId="0" xfId="0" applyFont="1" applyFill="1" applyBorder="1" applyAlignment="1">
      <alignment horizontal="left" vertical="center"/>
    </xf>
    <xf numFmtId="0" fontId="16" fillId="0" borderId="0" xfId="0" applyFont="1" applyAlignment="1">
      <alignment horizontal="left" vertical="center"/>
    </xf>
    <xf numFmtId="168" fontId="4" fillId="0" borderId="5" xfId="10" applyNumberFormat="1" applyFont="1" applyFill="1" applyBorder="1" applyAlignment="1">
      <alignment horizontal="right" vertical="center"/>
    </xf>
    <xf numFmtId="165" fontId="5" fillId="0" borderId="0" xfId="1" applyNumberFormat="1" applyFont="1" applyFill="1"/>
    <xf numFmtId="165" fontId="4" fillId="0" borderId="0" xfId="1" applyNumberFormat="1" applyFont="1" applyFill="1" applyBorder="1" applyAlignment="1">
      <alignment horizontal="right" vertical="center" wrapText="1"/>
    </xf>
    <xf numFmtId="165" fontId="17" fillId="0" borderId="0" xfId="1" applyNumberFormat="1" applyFont="1" applyBorder="1" applyAlignment="1">
      <alignment vertical="center"/>
    </xf>
    <xf numFmtId="168" fontId="5" fillId="0" borderId="0" xfId="10" applyNumberFormat="1" applyFont="1" applyFill="1"/>
    <xf numFmtId="168" fontId="16" fillId="0" borderId="0" xfId="10" applyNumberFormat="1" applyFont="1" applyAlignment="1">
      <alignment vertical="center"/>
    </xf>
    <xf numFmtId="168" fontId="4" fillId="0" borderId="0" xfId="10" applyNumberFormat="1" applyFont="1" applyFill="1" applyBorder="1" applyAlignment="1">
      <alignment horizontal="right" vertical="center" wrapText="1"/>
    </xf>
    <xf numFmtId="168" fontId="17" fillId="0" borderId="0" xfId="10" applyNumberFormat="1" applyFont="1" applyBorder="1" applyAlignment="1">
      <alignment vertical="center"/>
    </xf>
    <xf numFmtId="0" fontId="21" fillId="0" borderId="0" xfId="0" applyFont="1" applyFill="1"/>
    <xf numFmtId="0" fontId="18" fillId="0" borderId="0" xfId="0" applyNumberFormat="1" applyFont="1" applyFill="1" applyBorder="1" applyAlignment="1">
      <alignment vertical="center"/>
    </xf>
    <xf numFmtId="3" fontId="16" fillId="0" borderId="0" xfId="1" applyNumberFormat="1" applyFont="1" applyFill="1" applyBorder="1" applyAlignment="1">
      <alignment horizontal="right" vertical="center"/>
    </xf>
    <xf numFmtId="165" fontId="10" fillId="5" borderId="1" xfId="1" applyNumberFormat="1" applyFont="1" applyFill="1" applyBorder="1" applyAlignment="1">
      <alignment horizontal="center" vertical="center" wrapText="1"/>
    </xf>
    <xf numFmtId="0" fontId="34" fillId="0" borderId="0" xfId="0" applyFont="1" applyFill="1" applyAlignment="1"/>
    <xf numFmtId="0" fontId="33" fillId="0" borderId="0" xfId="0" applyFont="1" applyFill="1"/>
    <xf numFmtId="0" fontId="35" fillId="0" borderId="0" xfId="3" applyFont="1" applyAlignment="1">
      <alignment vertical="center"/>
    </xf>
    <xf numFmtId="0" fontId="16" fillId="0" borderId="0" xfId="0" applyFont="1" applyAlignment="1">
      <alignment horizontal="left" vertical="center"/>
    </xf>
    <xf numFmtId="1" fontId="12" fillId="0" borderId="9" xfId="0" applyNumberFormat="1" applyFont="1" applyBorder="1" applyAlignment="1">
      <alignment horizontal="center" vertical="center"/>
    </xf>
    <xf numFmtId="1" fontId="12" fillId="0" borderId="3" xfId="0" applyNumberFormat="1" applyFont="1" applyBorder="1" applyAlignment="1">
      <alignment horizontal="center" vertical="center"/>
    </xf>
    <xf numFmtId="1" fontId="12" fillId="0" borderId="3" xfId="0" quotePrefix="1" applyNumberFormat="1" applyFont="1" applyBorder="1" applyAlignment="1">
      <alignment horizontal="center" vertical="center"/>
    </xf>
    <xf numFmtId="1" fontId="12" fillId="0" borderId="5" xfId="0" applyNumberFormat="1" applyFont="1" applyBorder="1" applyAlignment="1">
      <alignment horizontal="center" vertical="center"/>
    </xf>
    <xf numFmtId="1" fontId="12" fillId="0" borderId="4" xfId="0" applyNumberFormat="1" applyFont="1" applyBorder="1" applyAlignment="1">
      <alignment horizontal="center" vertical="center"/>
    </xf>
    <xf numFmtId="168" fontId="4" fillId="0" borderId="4" xfId="10" applyNumberFormat="1" applyFont="1" applyFill="1" applyBorder="1" applyAlignment="1">
      <alignment horizontal="right" vertical="center"/>
    </xf>
    <xf numFmtId="168" fontId="10" fillId="6" borderId="1" xfId="10" applyNumberFormat="1" applyFont="1" applyFill="1" applyBorder="1" applyAlignment="1">
      <alignment horizontal="right" vertical="center"/>
    </xf>
    <xf numFmtId="0" fontId="30" fillId="8" borderId="9"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30" fillId="7" borderId="3" xfId="0" applyFont="1" applyFill="1" applyBorder="1" applyAlignment="1">
      <alignment horizontal="center" vertical="center"/>
    </xf>
    <xf numFmtId="0" fontId="29" fillId="6" borderId="4" xfId="0" applyFont="1" applyFill="1" applyBorder="1" applyAlignment="1">
      <alignment horizontal="center" vertical="center"/>
    </xf>
    <xf numFmtId="0" fontId="16" fillId="0" borderId="0" xfId="0" applyFont="1" applyAlignment="1">
      <alignment horizontal="left" vertical="center"/>
    </xf>
    <xf numFmtId="0" fontId="9" fillId="0" borderId="0" xfId="2" applyFont="1" applyAlignment="1">
      <alignment horizontal="left" vertical="center" wrapText="1"/>
    </xf>
    <xf numFmtId="168" fontId="11" fillId="0" borderId="9" xfId="10" applyNumberFormat="1" applyFont="1" applyFill="1" applyBorder="1" applyAlignment="1">
      <alignment vertical="center"/>
    </xf>
    <xf numFmtId="166" fontId="5" fillId="0" borderId="0" xfId="0" applyNumberFormat="1" applyFont="1" applyAlignment="1">
      <alignment vertical="center"/>
    </xf>
    <xf numFmtId="168" fontId="5" fillId="0" borderId="0" xfId="10" applyNumberFormat="1" applyFont="1" applyAlignment="1">
      <alignment vertical="center"/>
    </xf>
    <xf numFmtId="166" fontId="17" fillId="0" borderId="0" xfId="0" applyNumberFormat="1" applyFont="1" applyAlignment="1">
      <alignment vertical="center"/>
    </xf>
    <xf numFmtId="0" fontId="17" fillId="0" borderId="0" xfId="3" applyFont="1" applyAlignment="1">
      <alignment horizontal="center" vertical="center"/>
    </xf>
    <xf numFmtId="0" fontId="36" fillId="0" borderId="0" xfId="0" applyFont="1" applyAlignment="1">
      <alignment horizontal="right" vertical="center"/>
    </xf>
    <xf numFmtId="165" fontId="14" fillId="0" borderId="9" xfId="1" applyNumberFormat="1" applyFont="1" applyFill="1" applyBorder="1" applyAlignment="1">
      <alignment vertical="center"/>
    </xf>
    <xf numFmtId="168" fontId="14" fillId="0" borderId="9" xfId="10" applyNumberFormat="1" applyFont="1" applyFill="1" applyBorder="1" applyAlignment="1">
      <alignment vertical="center"/>
    </xf>
    <xf numFmtId="165" fontId="10" fillId="0" borderId="3" xfId="1" applyNumberFormat="1" applyFont="1" applyFill="1" applyBorder="1" applyAlignment="1">
      <alignment horizontal="right" vertical="center"/>
    </xf>
    <xf numFmtId="168" fontId="10" fillId="0" borderId="3" xfId="10" applyNumberFormat="1" applyFont="1" applyFill="1" applyBorder="1" applyAlignment="1">
      <alignment horizontal="right" vertical="center"/>
    </xf>
    <xf numFmtId="165" fontId="10" fillId="0" borderId="5" xfId="1" applyNumberFormat="1" applyFont="1" applyFill="1" applyBorder="1" applyAlignment="1">
      <alignment horizontal="right" vertical="center"/>
    </xf>
    <xf numFmtId="168" fontId="10" fillId="0" borderId="5" xfId="10" applyNumberFormat="1" applyFont="1" applyFill="1" applyBorder="1" applyAlignment="1">
      <alignment horizontal="right" vertical="center"/>
    </xf>
    <xf numFmtId="165" fontId="10" fillId="0" borderId="4" xfId="1" applyNumberFormat="1" applyFont="1" applyFill="1" applyBorder="1" applyAlignment="1">
      <alignment horizontal="right" vertical="center"/>
    </xf>
    <xf numFmtId="168" fontId="10" fillId="0" borderId="4" xfId="10" applyNumberFormat="1" applyFont="1" applyFill="1" applyBorder="1" applyAlignment="1">
      <alignment horizontal="right" vertical="center"/>
    </xf>
    <xf numFmtId="0" fontId="16" fillId="0" borderId="0" xfId="0" applyFont="1" applyAlignment="1">
      <alignment horizontal="left" vertical="center"/>
    </xf>
    <xf numFmtId="0" fontId="9" fillId="0" borderId="0" xfId="2" applyFont="1" applyAlignment="1">
      <alignment horizontal="left" vertical="center" wrapText="1"/>
    </xf>
    <xf numFmtId="0" fontId="4" fillId="0" borderId="3" xfId="2" applyFont="1" applyBorder="1" applyAlignment="1">
      <alignment horizontal="center" vertical="center" wrapText="1"/>
    </xf>
    <xf numFmtId="0" fontId="4" fillId="0" borderId="5" xfId="2" applyFont="1" applyBorder="1" applyAlignment="1">
      <alignment horizontal="left" vertical="center" wrapText="1" indent="1"/>
    </xf>
    <xf numFmtId="0" fontId="3" fillId="0" borderId="2" xfId="4" applyFill="1" applyBorder="1" applyAlignment="1" applyProtection="1">
      <alignment horizontal="center" vertical="center"/>
    </xf>
    <xf numFmtId="0" fontId="4" fillId="0" borderId="5" xfId="2" applyFont="1" applyBorder="1" applyAlignment="1">
      <alignment horizontal="left" vertical="center" wrapText="1"/>
    </xf>
    <xf numFmtId="0" fontId="4" fillId="0" borderId="4" xfId="2" applyFont="1" applyBorder="1" applyAlignment="1">
      <alignment horizontal="center" vertical="center" wrapText="1"/>
    </xf>
    <xf numFmtId="0" fontId="4" fillId="0" borderId="4" xfId="2" applyFont="1" applyBorder="1" applyAlignment="1">
      <alignment horizontal="left" vertical="center" wrapText="1" indent="1"/>
    </xf>
    <xf numFmtId="0" fontId="4" fillId="0" borderId="4" xfId="2" applyFont="1" applyBorder="1" applyAlignment="1">
      <alignment horizontal="left" vertical="center" wrapText="1"/>
    </xf>
    <xf numFmtId="0" fontId="4" fillId="0" borderId="2" xfId="2" applyFont="1" applyBorder="1" applyAlignment="1">
      <alignment horizontal="center" vertical="center" wrapText="1"/>
    </xf>
    <xf numFmtId="0" fontId="4" fillId="0" borderId="19" xfId="2" applyFont="1" applyBorder="1" applyAlignment="1">
      <alignment horizontal="left" vertical="center" wrapText="1" indent="1"/>
    </xf>
    <xf numFmtId="0" fontId="4" fillId="0" borderId="19" xfId="2" applyFont="1" applyBorder="1" applyAlignment="1">
      <alignment horizontal="left" vertical="center" wrapText="1"/>
    </xf>
    <xf numFmtId="0" fontId="4" fillId="0" borderId="11" xfId="2" applyFont="1" applyBorder="1" applyAlignment="1">
      <alignment vertical="center" wrapText="1"/>
    </xf>
    <xf numFmtId="0" fontId="4" fillId="0" borderId="12" xfId="2" applyFont="1" applyBorder="1" applyAlignment="1">
      <alignment vertical="center"/>
    </xf>
    <xf numFmtId="0" fontId="4" fillId="0" borderId="16" xfId="2" applyFont="1" applyBorder="1" applyAlignment="1">
      <alignment vertical="center" wrapText="1"/>
    </xf>
    <xf numFmtId="0" fontId="4" fillId="0" borderId="17" xfId="2" applyFont="1" applyBorder="1" applyAlignment="1">
      <alignment vertical="center"/>
    </xf>
    <xf numFmtId="0" fontId="15" fillId="0" borderId="0" xfId="3" applyFont="1"/>
    <xf numFmtId="0" fontId="5" fillId="0" borderId="0" xfId="3" applyFont="1"/>
    <xf numFmtId="169" fontId="5" fillId="0" borderId="0" xfId="1" applyNumberFormat="1" applyFont="1"/>
    <xf numFmtId="169" fontId="5" fillId="0" borderId="0" xfId="1" applyNumberFormat="1" applyFont="1" applyFill="1"/>
    <xf numFmtId="169" fontId="5" fillId="0" borderId="0" xfId="1" applyNumberFormat="1" applyFont="1" applyFill="1" applyBorder="1" applyAlignment="1"/>
    <xf numFmtId="165" fontId="12" fillId="5" borderId="1" xfId="1" applyNumberFormat="1" applyFont="1" applyFill="1" applyBorder="1" applyAlignment="1">
      <alignment horizontal="center" vertical="center"/>
    </xf>
    <xf numFmtId="169" fontId="12" fillId="5" borderId="1" xfId="1" applyNumberFormat="1" applyFont="1" applyFill="1" applyBorder="1" applyAlignment="1">
      <alignment horizontal="center" vertical="center"/>
    </xf>
    <xf numFmtId="0" fontId="12" fillId="0" borderId="2" xfId="5" applyFont="1" applyBorder="1" applyAlignment="1">
      <alignment vertical="center"/>
    </xf>
    <xf numFmtId="165" fontId="4" fillId="0" borderId="2" xfId="1" applyNumberFormat="1" applyFont="1" applyFill="1" applyBorder="1" applyAlignment="1">
      <alignment horizontal="right" vertical="center"/>
    </xf>
    <xf numFmtId="169" fontId="4" fillId="0" borderId="2" xfId="1" applyNumberFormat="1" applyFont="1" applyFill="1" applyBorder="1" applyAlignment="1">
      <alignment horizontal="right" vertical="center"/>
    </xf>
    <xf numFmtId="169" fontId="4" fillId="0" borderId="19" xfId="1" applyNumberFormat="1" applyFont="1" applyFill="1" applyBorder="1" applyAlignment="1">
      <alignment horizontal="right" vertical="center"/>
    </xf>
    <xf numFmtId="165" fontId="4" fillId="0" borderId="19" xfId="1" applyNumberFormat="1" applyFont="1" applyFill="1" applyBorder="1" applyAlignment="1">
      <alignment horizontal="right" vertical="center"/>
    </xf>
    <xf numFmtId="0" fontId="12" fillId="0" borderId="3" xfId="5" applyFont="1" applyBorder="1" applyAlignment="1">
      <alignment vertical="center"/>
    </xf>
    <xf numFmtId="169" fontId="4" fillId="0" borderId="3" xfId="1" applyNumberFormat="1" applyFont="1" applyFill="1" applyBorder="1" applyAlignment="1">
      <alignment horizontal="right" vertical="center"/>
    </xf>
    <xf numFmtId="0" fontId="10" fillId="0" borderId="4" xfId="5" quotePrefix="1" applyFont="1" applyBorder="1" applyAlignment="1">
      <alignment vertical="center"/>
    </xf>
    <xf numFmtId="169" fontId="4" fillId="0" borderId="4" xfId="1" applyNumberFormat="1" applyFont="1" applyFill="1" applyBorder="1" applyAlignment="1">
      <alignment horizontal="right" vertical="center"/>
    </xf>
    <xf numFmtId="0" fontId="12" fillId="0" borderId="9" xfId="5" applyFont="1" applyBorder="1" applyAlignment="1">
      <alignment vertical="center"/>
    </xf>
    <xf numFmtId="169" fontId="4" fillId="0" borderId="21" xfId="1" applyNumberFormat="1" applyFont="1" applyFill="1" applyBorder="1" applyAlignment="1">
      <alignment horizontal="right" vertical="center"/>
    </xf>
    <xf numFmtId="165" fontId="4" fillId="0" borderId="21" xfId="1" applyNumberFormat="1" applyFont="1" applyFill="1" applyBorder="1" applyAlignment="1">
      <alignment horizontal="right" vertical="center"/>
    </xf>
    <xf numFmtId="169" fontId="4" fillId="0" borderId="22" xfId="1" applyNumberFormat="1" applyFont="1" applyFill="1" applyBorder="1" applyAlignment="1">
      <alignment horizontal="right" vertical="center"/>
    </xf>
    <xf numFmtId="165" fontId="4" fillId="0" borderId="22" xfId="1" applyNumberFormat="1" applyFont="1" applyFill="1" applyBorder="1" applyAlignment="1">
      <alignment horizontal="right" vertical="center"/>
    </xf>
    <xf numFmtId="0" fontId="10" fillId="6" borderId="6" xfId="5" quotePrefix="1" applyFont="1" applyFill="1" applyBorder="1" applyAlignment="1">
      <alignment vertical="center"/>
    </xf>
    <xf numFmtId="0" fontId="10" fillId="6" borderId="7" xfId="5" quotePrefix="1" applyFont="1" applyFill="1" applyBorder="1" applyAlignment="1">
      <alignment vertical="center"/>
    </xf>
    <xf numFmtId="169" fontId="10" fillId="6" borderId="1" xfId="1" applyNumberFormat="1" applyFont="1" applyFill="1" applyBorder="1" applyAlignment="1">
      <alignment horizontal="right" vertical="center"/>
    </xf>
    <xf numFmtId="169" fontId="10" fillId="6" borderId="7" xfId="1" applyNumberFormat="1" applyFont="1" applyFill="1" applyBorder="1" applyAlignment="1">
      <alignment horizontal="right" vertical="center"/>
    </xf>
    <xf numFmtId="165" fontId="10" fillId="6" borderId="7" xfId="1" applyNumberFormat="1" applyFont="1" applyFill="1" applyBorder="1" applyAlignment="1">
      <alignment horizontal="right" vertical="center"/>
    </xf>
    <xf numFmtId="165" fontId="4" fillId="0" borderId="18" xfId="1" applyNumberFormat="1" applyFont="1" applyFill="1" applyBorder="1" applyAlignment="1">
      <alignment horizontal="right" vertical="center"/>
    </xf>
    <xf numFmtId="169" fontId="4" fillId="0" borderId="18" xfId="1" applyNumberFormat="1" applyFont="1" applyFill="1" applyBorder="1" applyAlignment="1">
      <alignment horizontal="right" vertical="center"/>
    </xf>
    <xf numFmtId="169" fontId="4" fillId="0" borderId="9" xfId="1" applyNumberFormat="1" applyFont="1" applyFill="1" applyBorder="1" applyAlignment="1">
      <alignment horizontal="right" vertical="center"/>
    </xf>
    <xf numFmtId="169" fontId="4" fillId="0" borderId="0" xfId="1" applyNumberFormat="1" applyFont="1" applyFill="1" applyBorder="1" applyAlignment="1">
      <alignment horizontal="right" vertical="center"/>
    </xf>
    <xf numFmtId="165" fontId="23" fillId="9" borderId="2" xfId="1" applyNumberFormat="1" applyFont="1" applyFill="1" applyBorder="1" applyAlignment="1">
      <alignment horizontal="right" vertical="center"/>
    </xf>
    <xf numFmtId="169" fontId="23" fillId="9" borderId="2" xfId="1" applyNumberFormat="1" applyFont="1" applyFill="1" applyBorder="1" applyAlignment="1">
      <alignment horizontal="right" vertical="center"/>
    </xf>
    <xf numFmtId="169" fontId="4" fillId="0" borderId="23" xfId="1" applyNumberFormat="1" applyFont="1" applyFill="1" applyBorder="1" applyAlignment="1">
      <alignment horizontal="right" vertical="center"/>
    </xf>
    <xf numFmtId="165" fontId="4" fillId="0" borderId="23" xfId="1" applyNumberFormat="1" applyFont="1" applyFill="1" applyBorder="1" applyAlignment="1">
      <alignment horizontal="right" vertical="center"/>
    </xf>
    <xf numFmtId="169" fontId="23" fillId="9" borderId="3" xfId="1" applyNumberFormat="1" applyFont="1" applyFill="1" applyBorder="1" applyAlignment="1">
      <alignment horizontal="right" vertical="center"/>
    </xf>
    <xf numFmtId="169" fontId="23" fillId="9" borderId="4" xfId="1" applyNumberFormat="1" applyFont="1" applyFill="1" applyBorder="1" applyAlignment="1">
      <alignment horizontal="right" vertical="center"/>
    </xf>
    <xf numFmtId="169" fontId="4" fillId="0" borderId="24" xfId="1" applyNumberFormat="1" applyFont="1" applyFill="1" applyBorder="1" applyAlignment="1">
      <alignment horizontal="right" vertical="center"/>
    </xf>
    <xf numFmtId="165" fontId="4" fillId="0" borderId="24" xfId="1" applyNumberFormat="1" applyFont="1" applyFill="1" applyBorder="1" applyAlignment="1">
      <alignment horizontal="right" vertical="center"/>
    </xf>
    <xf numFmtId="169" fontId="10" fillId="6" borderId="25" xfId="1" applyNumberFormat="1" applyFont="1" applyFill="1" applyBorder="1" applyAlignment="1">
      <alignment horizontal="right" vertical="center"/>
    </xf>
    <xf numFmtId="169" fontId="10" fillId="0" borderId="0" xfId="1" applyNumberFormat="1" applyFont="1" applyFill="1" applyBorder="1" applyAlignment="1">
      <alignment horizontal="right" vertical="center"/>
    </xf>
    <xf numFmtId="0" fontId="10" fillId="6" borderId="8" xfId="5" quotePrefix="1" applyFont="1" applyFill="1" applyBorder="1" applyAlignment="1">
      <alignment vertical="center"/>
    </xf>
    <xf numFmtId="165" fontId="10" fillId="6" borderId="26" xfId="1" applyNumberFormat="1" applyFont="1" applyFill="1" applyBorder="1" applyAlignment="1">
      <alignment horizontal="right" vertical="center"/>
    </xf>
    <xf numFmtId="169" fontId="10" fillId="6" borderId="26" xfId="1" applyNumberFormat="1" applyFont="1" applyFill="1" applyBorder="1" applyAlignment="1">
      <alignment horizontal="right" vertical="center"/>
    </xf>
    <xf numFmtId="169" fontId="10" fillId="6" borderId="6" xfId="1" applyNumberFormat="1" applyFont="1" applyFill="1" applyBorder="1" applyAlignment="1">
      <alignment horizontal="right" vertical="center"/>
    </xf>
    <xf numFmtId="165" fontId="10" fillId="6" borderId="6" xfId="1" applyNumberFormat="1" applyFont="1" applyFill="1" applyBorder="1" applyAlignment="1">
      <alignment horizontal="right" vertical="center"/>
    </xf>
    <xf numFmtId="165" fontId="23" fillId="9" borderId="27" xfId="1" applyNumberFormat="1" applyFont="1" applyFill="1" applyBorder="1" applyAlignment="1">
      <alignment horizontal="right" vertical="center"/>
    </xf>
    <xf numFmtId="169" fontId="23" fillId="9" borderId="27" xfId="1" applyNumberFormat="1" applyFont="1" applyFill="1" applyBorder="1" applyAlignment="1">
      <alignment horizontal="right" vertical="center"/>
    </xf>
    <xf numFmtId="169" fontId="23" fillId="0" borderId="0" xfId="1" applyNumberFormat="1" applyFont="1" applyFill="1" applyBorder="1" applyAlignment="1">
      <alignment horizontal="right" vertical="center"/>
    </xf>
    <xf numFmtId="165" fontId="23" fillId="9" borderId="21" xfId="1" applyNumberFormat="1" applyFont="1" applyFill="1" applyBorder="1" applyAlignment="1">
      <alignment horizontal="right" vertical="center"/>
    </xf>
    <xf numFmtId="169" fontId="23" fillId="9" borderId="21" xfId="1" applyNumberFormat="1" applyFont="1" applyFill="1" applyBorder="1" applyAlignment="1">
      <alignment horizontal="right" vertical="center"/>
    </xf>
    <xf numFmtId="165" fontId="23" fillId="9" borderId="24" xfId="1" applyNumberFormat="1" applyFont="1" applyFill="1" applyBorder="1" applyAlignment="1">
      <alignment horizontal="right" vertical="center"/>
    </xf>
    <xf numFmtId="169" fontId="23" fillId="9" borderId="24" xfId="1" applyNumberFormat="1" applyFont="1" applyFill="1" applyBorder="1" applyAlignment="1">
      <alignment horizontal="right" vertical="center"/>
    </xf>
    <xf numFmtId="165" fontId="23" fillId="9" borderId="23" xfId="1" applyNumberFormat="1" applyFont="1" applyFill="1" applyBorder="1" applyAlignment="1">
      <alignment horizontal="right" vertical="center"/>
    </xf>
    <xf numFmtId="169" fontId="23" fillId="9" borderId="23" xfId="1" applyNumberFormat="1" applyFont="1" applyFill="1" applyBorder="1" applyAlignment="1">
      <alignment horizontal="right" vertical="center"/>
    </xf>
    <xf numFmtId="165" fontId="23" fillId="9" borderId="28" xfId="1" applyNumberFormat="1" applyFont="1" applyFill="1" applyBorder="1" applyAlignment="1">
      <alignment horizontal="right" vertical="center"/>
    </xf>
    <xf numFmtId="169" fontId="23" fillId="9" borderId="28" xfId="1" applyNumberFormat="1" applyFont="1" applyFill="1" applyBorder="1" applyAlignment="1">
      <alignment horizontal="right" vertical="center"/>
    </xf>
    <xf numFmtId="169" fontId="23" fillId="9" borderId="20" xfId="1" applyNumberFormat="1" applyFont="1" applyFill="1" applyBorder="1" applyAlignment="1">
      <alignment horizontal="right" vertical="center"/>
    </xf>
    <xf numFmtId="165" fontId="23" fillId="9" borderId="20" xfId="1" applyNumberFormat="1" applyFont="1" applyFill="1" applyBorder="1" applyAlignment="1">
      <alignment horizontal="right" vertical="center"/>
    </xf>
    <xf numFmtId="0" fontId="12" fillId="0" borderId="4" xfId="5" applyFont="1" applyBorder="1" applyAlignment="1">
      <alignment vertical="center"/>
    </xf>
    <xf numFmtId="165" fontId="10" fillId="6" borderId="25" xfId="1" applyNumberFormat="1" applyFont="1" applyFill="1" applyBorder="1" applyAlignment="1">
      <alignment horizontal="right" vertical="center"/>
    </xf>
    <xf numFmtId="169" fontId="4" fillId="0" borderId="29" xfId="1" applyNumberFormat="1" applyFont="1" applyFill="1" applyBorder="1" applyAlignment="1">
      <alignment horizontal="right" vertical="center"/>
    </xf>
    <xf numFmtId="169" fontId="23" fillId="9" borderId="30" xfId="1" applyNumberFormat="1" applyFont="1" applyFill="1" applyBorder="1" applyAlignment="1">
      <alignment horizontal="right" vertical="center"/>
    </xf>
    <xf numFmtId="165" fontId="23" fillId="9" borderId="30" xfId="1" applyNumberFormat="1" applyFont="1" applyFill="1" applyBorder="1" applyAlignment="1">
      <alignment horizontal="right" vertical="center"/>
    </xf>
    <xf numFmtId="169" fontId="23" fillId="9" borderId="22" xfId="1" applyNumberFormat="1" applyFont="1" applyFill="1" applyBorder="1" applyAlignment="1">
      <alignment horizontal="right" vertical="center"/>
    </xf>
    <xf numFmtId="165" fontId="23" fillId="9" borderId="22" xfId="1" applyNumberFormat="1" applyFont="1" applyFill="1" applyBorder="1" applyAlignment="1">
      <alignment horizontal="right" vertical="center"/>
    </xf>
    <xf numFmtId="169" fontId="23" fillId="9" borderId="9" xfId="1" applyNumberFormat="1" applyFont="1" applyFill="1" applyBorder="1" applyAlignment="1">
      <alignment horizontal="right" vertical="center"/>
    </xf>
    <xf numFmtId="169" fontId="23" fillId="9" borderId="29" xfId="1" applyNumberFormat="1" applyFont="1" applyFill="1" applyBorder="1" applyAlignment="1">
      <alignment horizontal="right" vertical="center"/>
    </xf>
    <xf numFmtId="165" fontId="23" fillId="9" borderId="29" xfId="1" applyNumberFormat="1" applyFont="1" applyFill="1" applyBorder="1" applyAlignment="1">
      <alignment horizontal="right" vertical="center"/>
    </xf>
    <xf numFmtId="165" fontId="23" fillId="9" borderId="18" xfId="1" applyNumberFormat="1" applyFont="1" applyFill="1" applyBorder="1" applyAlignment="1">
      <alignment horizontal="right" vertical="center"/>
    </xf>
    <xf numFmtId="169" fontId="23" fillId="9" borderId="18" xfId="1" applyNumberFormat="1" applyFont="1" applyFill="1" applyBorder="1" applyAlignment="1">
      <alignment horizontal="right" vertical="center"/>
    </xf>
    <xf numFmtId="169" fontId="23" fillId="9" borderId="5" xfId="1" applyNumberFormat="1" applyFont="1" applyFill="1" applyBorder="1" applyAlignment="1">
      <alignment horizontal="right" vertical="center"/>
    </xf>
    <xf numFmtId="165" fontId="23" fillId="9" borderId="5" xfId="1" applyNumberFormat="1" applyFont="1" applyFill="1" applyBorder="1" applyAlignment="1">
      <alignment horizontal="right" vertical="center"/>
    </xf>
    <xf numFmtId="3" fontId="10" fillId="6" borderId="1" xfId="5" applyNumberFormat="1" applyFont="1" applyFill="1" applyBorder="1" applyAlignment="1">
      <alignment vertical="center"/>
    </xf>
    <xf numFmtId="0" fontId="10" fillId="0" borderId="5" xfId="5" quotePrefix="1" applyFont="1" applyBorder="1" applyAlignment="1">
      <alignment vertical="center"/>
    </xf>
    <xf numFmtId="165" fontId="23" fillId="9" borderId="19" xfId="1" applyNumberFormat="1" applyFont="1" applyFill="1" applyBorder="1" applyAlignment="1">
      <alignment horizontal="right" vertical="center"/>
    </xf>
    <xf numFmtId="169" fontId="23" fillId="9" borderId="19" xfId="1" applyNumberFormat="1" applyFont="1" applyFill="1" applyBorder="1" applyAlignment="1">
      <alignment horizontal="right" vertical="center"/>
    </xf>
    <xf numFmtId="0" fontId="12" fillId="6" borderId="9" xfId="5" applyFont="1" applyFill="1" applyBorder="1" applyAlignment="1">
      <alignment vertical="center"/>
    </xf>
    <xf numFmtId="165" fontId="23" fillId="10" borderId="31" xfId="1" applyNumberFormat="1" applyFont="1" applyFill="1" applyBorder="1" applyAlignment="1">
      <alignment horizontal="right" vertical="center"/>
    </xf>
    <xf numFmtId="169" fontId="23" fillId="10" borderId="32" xfId="1" applyNumberFormat="1" applyFont="1" applyFill="1" applyBorder="1" applyAlignment="1">
      <alignment horizontal="right" vertical="center"/>
    </xf>
    <xf numFmtId="165" fontId="23" fillId="10" borderId="32" xfId="1" applyNumberFormat="1" applyFont="1" applyFill="1" applyBorder="1" applyAlignment="1">
      <alignment horizontal="right" vertical="center"/>
    </xf>
    <xf numFmtId="0" fontId="12" fillId="6" borderId="3" xfId="5" applyFont="1" applyFill="1" applyBorder="1" applyAlignment="1">
      <alignment vertical="center"/>
    </xf>
    <xf numFmtId="165" fontId="23" fillId="10" borderId="33" xfId="1" applyNumberFormat="1" applyFont="1" applyFill="1" applyBorder="1" applyAlignment="1">
      <alignment horizontal="right" vertical="center"/>
    </xf>
    <xf numFmtId="169" fontId="23" fillId="10" borderId="34" xfId="1" applyNumberFormat="1" applyFont="1" applyFill="1" applyBorder="1" applyAlignment="1">
      <alignment horizontal="right" vertical="center"/>
    </xf>
    <xf numFmtId="165" fontId="23" fillId="10" borderId="34" xfId="1" applyNumberFormat="1" applyFont="1" applyFill="1" applyBorder="1" applyAlignment="1">
      <alignment horizontal="right" vertical="center"/>
    </xf>
    <xf numFmtId="165" fontId="23" fillId="10" borderId="35" xfId="1" applyNumberFormat="1" applyFont="1" applyFill="1" applyBorder="1" applyAlignment="1">
      <alignment horizontal="right" vertical="center"/>
    </xf>
    <xf numFmtId="169" fontId="23" fillId="10" borderId="36" xfId="1" applyNumberFormat="1" applyFont="1" applyFill="1" applyBorder="1" applyAlignment="1">
      <alignment horizontal="right" vertical="center"/>
    </xf>
    <xf numFmtId="165" fontId="23" fillId="10" borderId="36" xfId="1" applyNumberFormat="1" applyFont="1" applyFill="1" applyBorder="1" applyAlignment="1">
      <alignment horizontal="right" vertical="center"/>
    </xf>
    <xf numFmtId="169" fontId="38" fillId="0" borderId="0" xfId="1" applyNumberFormat="1" applyFont="1" applyFill="1" applyBorder="1" applyAlignment="1">
      <alignment horizontal="right" vertical="center"/>
    </xf>
    <xf numFmtId="0" fontId="10" fillId="6" borderId="4" xfId="5" quotePrefix="1" applyFont="1" applyFill="1" applyBorder="1" applyAlignment="1">
      <alignment vertical="center"/>
    </xf>
    <xf numFmtId="165" fontId="38" fillId="10" borderId="37" xfId="1" applyNumberFormat="1" applyFont="1" applyFill="1" applyBorder="1" applyAlignment="1">
      <alignment horizontal="right" vertical="center"/>
    </xf>
    <xf numFmtId="169" fontId="38" fillId="10" borderId="37" xfId="1" applyNumberFormat="1" applyFont="1" applyFill="1" applyBorder="1" applyAlignment="1">
      <alignment horizontal="right" vertical="center"/>
    </xf>
    <xf numFmtId="165" fontId="4" fillId="10" borderId="31" xfId="1" applyNumberFormat="1" applyFont="1" applyFill="1" applyBorder="1" applyAlignment="1">
      <alignment horizontal="right" vertical="center"/>
    </xf>
    <xf numFmtId="169" fontId="4" fillId="10" borderId="32" xfId="1" applyNumberFormat="1" applyFont="1" applyFill="1" applyBorder="1" applyAlignment="1">
      <alignment horizontal="right" vertical="center"/>
    </xf>
    <xf numFmtId="165" fontId="4" fillId="10" borderId="32" xfId="1" applyNumberFormat="1" applyFont="1" applyFill="1" applyBorder="1" applyAlignment="1">
      <alignment horizontal="right" vertical="center"/>
    </xf>
    <xf numFmtId="165" fontId="4" fillId="10" borderId="33" xfId="1" applyNumberFormat="1" applyFont="1" applyFill="1" applyBorder="1" applyAlignment="1">
      <alignment horizontal="right" vertical="center"/>
    </xf>
    <xf numFmtId="169" fontId="4" fillId="10" borderId="34" xfId="1" applyNumberFormat="1" applyFont="1" applyFill="1" applyBorder="1" applyAlignment="1">
      <alignment horizontal="right" vertical="center"/>
    </xf>
    <xf numFmtId="165" fontId="4" fillId="10" borderId="34" xfId="1" applyNumberFormat="1" applyFont="1" applyFill="1" applyBorder="1" applyAlignment="1">
      <alignment horizontal="right" vertical="center"/>
    </xf>
    <xf numFmtId="165" fontId="4" fillId="10" borderId="35" xfId="1" applyNumberFormat="1" applyFont="1" applyFill="1" applyBorder="1" applyAlignment="1">
      <alignment horizontal="right" vertical="center"/>
    </xf>
    <xf numFmtId="169" fontId="4" fillId="10" borderId="36" xfId="1" applyNumberFormat="1" applyFont="1" applyFill="1" applyBorder="1" applyAlignment="1">
      <alignment horizontal="right" vertical="center"/>
    </xf>
    <xf numFmtId="165" fontId="4" fillId="10" borderId="36" xfId="1" applyNumberFormat="1" applyFont="1" applyFill="1" applyBorder="1" applyAlignment="1">
      <alignment horizontal="right" vertical="center"/>
    </xf>
    <xf numFmtId="165" fontId="10" fillId="10" borderId="38" xfId="1" applyNumberFormat="1" applyFont="1" applyFill="1" applyBorder="1" applyAlignment="1">
      <alignment horizontal="right" vertical="center"/>
    </xf>
    <xf numFmtId="169" fontId="10" fillId="10" borderId="38" xfId="1" applyNumberFormat="1" applyFont="1" applyFill="1" applyBorder="1" applyAlignment="1">
      <alignment horizontal="right" vertical="center"/>
    </xf>
    <xf numFmtId="0" fontId="4" fillId="0" borderId="0" xfId="0" applyFont="1" applyAlignment="1">
      <alignment horizontal="left" vertical="center"/>
    </xf>
    <xf numFmtId="0" fontId="4" fillId="0" borderId="0" xfId="5" applyFont="1" applyAlignment="1">
      <alignment vertical="center"/>
    </xf>
    <xf numFmtId="0" fontId="16" fillId="0" borderId="0" xfId="5" applyFont="1" applyAlignment="1">
      <alignment vertical="center"/>
    </xf>
    <xf numFmtId="0" fontId="11" fillId="0" borderId="0" xfId="0" applyFont="1" applyAlignment="1">
      <alignment vertical="center"/>
    </xf>
    <xf numFmtId="0" fontId="10" fillId="0" borderId="0" xfId="2" applyFont="1" applyAlignment="1">
      <alignment horizontal="left" vertical="center" wrapText="1"/>
    </xf>
    <xf numFmtId="0" fontId="16" fillId="0" borderId="0" xfId="2" applyFont="1" applyAlignment="1">
      <alignment horizontal="left" vertical="center"/>
    </xf>
    <xf numFmtId="0" fontId="4" fillId="0" borderId="0" xfId="2" applyFont="1" applyAlignment="1">
      <alignment horizontal="left" vertical="center"/>
    </xf>
    <xf numFmtId="0" fontId="9" fillId="0" borderId="0" xfId="2" applyFont="1" applyAlignment="1">
      <alignment vertical="top"/>
    </xf>
    <xf numFmtId="0" fontId="10" fillId="5" borderId="1" xfId="3" applyFont="1" applyFill="1" applyBorder="1" applyAlignment="1">
      <alignment horizontal="center" vertical="center" wrapText="1"/>
    </xf>
    <xf numFmtId="0" fontId="12" fillId="0" borderId="9" xfId="5" applyFont="1" applyBorder="1" applyAlignment="1">
      <alignment horizontal="left" vertical="center"/>
    </xf>
    <xf numFmtId="169" fontId="39" fillId="0" borderId="9" xfId="1" applyNumberFormat="1" applyFont="1" applyFill="1" applyBorder="1" applyAlignment="1">
      <alignment horizontal="right" vertical="center"/>
    </xf>
    <xf numFmtId="0" fontId="12" fillId="0" borderId="3" xfId="5" applyFont="1" applyBorder="1" applyAlignment="1">
      <alignment horizontal="left" vertical="center"/>
    </xf>
    <xf numFmtId="169" fontId="39" fillId="0" borderId="3" xfId="1" applyNumberFormat="1" applyFont="1" applyFill="1" applyBorder="1" applyAlignment="1">
      <alignment horizontal="right" vertical="center"/>
    </xf>
    <xf numFmtId="0" fontId="12" fillId="0" borderId="4" xfId="5" applyFont="1" applyBorder="1" applyAlignment="1">
      <alignment horizontal="left" vertical="center"/>
    </xf>
    <xf numFmtId="169" fontId="39" fillId="0" borderId="4" xfId="1" applyNumberFormat="1" applyFont="1" applyFill="1" applyBorder="1" applyAlignment="1">
      <alignment horizontal="right" vertical="center"/>
    </xf>
    <xf numFmtId="169" fontId="12" fillId="6" borderId="1" xfId="1" applyNumberFormat="1" applyFont="1" applyFill="1" applyBorder="1" applyAlignment="1">
      <alignment horizontal="right" vertical="center"/>
    </xf>
    <xf numFmtId="0" fontId="16" fillId="0" borderId="0" xfId="0" quotePrefix="1" applyFont="1" applyAlignment="1">
      <alignment horizontal="left" vertical="center"/>
    </xf>
    <xf numFmtId="0" fontId="17" fillId="0" borderId="0" xfId="0" applyFont="1" applyAlignment="1">
      <alignment horizontal="left" vertical="center"/>
    </xf>
    <xf numFmtId="0" fontId="23" fillId="0" borderId="0" xfId="0" applyFont="1"/>
    <xf numFmtId="0" fontId="8" fillId="0" borderId="0" xfId="0" applyFont="1" applyAlignment="1">
      <alignment vertical="center"/>
    </xf>
    <xf numFmtId="0" fontId="9" fillId="0" borderId="0" xfId="2" applyFont="1" applyAlignment="1">
      <alignment vertical="center"/>
    </xf>
    <xf numFmtId="0" fontId="9" fillId="0" borderId="0" xfId="2" applyFont="1" applyAlignment="1">
      <alignment vertical="center" wrapText="1"/>
    </xf>
    <xf numFmtId="0" fontId="14" fillId="5" borderId="1" xfId="0" applyFont="1" applyFill="1" applyBorder="1" applyAlignment="1">
      <alignment horizontal="center" vertical="center"/>
    </xf>
    <xf numFmtId="0" fontId="14" fillId="0" borderId="9" xfId="0" applyFont="1" applyBorder="1" applyAlignment="1">
      <alignment vertical="center"/>
    </xf>
    <xf numFmtId="165" fontId="11" fillId="0" borderId="9" xfId="1" applyNumberFormat="1" applyFont="1" applyBorder="1" applyAlignment="1">
      <alignment vertical="center"/>
    </xf>
    <xf numFmtId="165" fontId="11" fillId="0" borderId="9" xfId="1" applyNumberFormat="1" applyFont="1" applyBorder="1" applyAlignment="1">
      <alignment horizontal="right" vertical="center"/>
    </xf>
    <xf numFmtId="165" fontId="14" fillId="6" borderId="9" xfId="1" applyNumberFormat="1" applyFont="1" applyFill="1" applyBorder="1" applyAlignment="1">
      <alignment vertical="center"/>
    </xf>
    <xf numFmtId="0" fontId="14" fillId="0" borderId="4" xfId="0" applyFont="1" applyBorder="1" applyAlignment="1">
      <alignment vertical="center"/>
    </xf>
    <xf numFmtId="165" fontId="11" fillId="0" borderId="4" xfId="1" applyNumberFormat="1" applyFont="1" applyBorder="1" applyAlignment="1">
      <alignment vertical="center"/>
    </xf>
    <xf numFmtId="165" fontId="11" fillId="0" borderId="4" xfId="1" applyNumberFormat="1" applyFont="1" applyBorder="1" applyAlignment="1">
      <alignment horizontal="right" vertical="center"/>
    </xf>
    <xf numFmtId="165" fontId="14" fillId="6" borderId="4" xfId="1" applyNumberFormat="1" applyFont="1" applyFill="1" applyBorder="1" applyAlignment="1">
      <alignment vertical="center"/>
    </xf>
    <xf numFmtId="165" fontId="4" fillId="0" borderId="9" xfId="1" applyNumberFormat="1" applyFont="1" applyFill="1" applyBorder="1" applyAlignment="1">
      <alignment vertical="center" shrinkToFit="1"/>
    </xf>
    <xf numFmtId="165" fontId="10" fillId="6" borderId="9" xfId="1" applyNumberFormat="1" applyFont="1" applyFill="1" applyBorder="1" applyAlignment="1">
      <alignment vertical="center" shrinkToFit="1"/>
    </xf>
    <xf numFmtId="165" fontId="4" fillId="0" borderId="4" xfId="1" applyNumberFormat="1" applyFont="1" applyFill="1" applyBorder="1" applyAlignment="1">
      <alignment vertical="center" shrinkToFit="1"/>
    </xf>
    <xf numFmtId="165" fontId="10" fillId="6" borderId="4" xfId="1" applyNumberFormat="1" applyFont="1" applyFill="1" applyBorder="1" applyAlignment="1">
      <alignment vertical="center" shrinkToFit="1"/>
    </xf>
    <xf numFmtId="169" fontId="16" fillId="0" borderId="0" xfId="1" applyNumberFormat="1" applyFont="1" applyAlignment="1">
      <alignment vertical="center"/>
    </xf>
    <xf numFmtId="0" fontId="5" fillId="0" borderId="0" xfId="3" applyFont="1" applyAlignment="1">
      <alignment vertical="center"/>
    </xf>
    <xf numFmtId="0" fontId="4" fillId="0" borderId="0" xfId="0" applyFont="1" applyAlignment="1">
      <alignment horizontal="right" vertical="center" wrapText="1"/>
    </xf>
    <xf numFmtId="169" fontId="5" fillId="0" borderId="0" xfId="1" applyNumberFormat="1" applyFont="1" applyAlignment="1">
      <alignment vertical="center"/>
    </xf>
    <xf numFmtId="49" fontId="10" fillId="0" borderId="0" xfId="0" applyNumberFormat="1" applyFont="1" applyAlignment="1">
      <alignment vertical="center" shrinkToFit="1"/>
    </xf>
    <xf numFmtId="49" fontId="10" fillId="6" borderId="0" xfId="0" applyNumberFormat="1" applyFont="1" applyFill="1" applyAlignment="1">
      <alignment vertical="center" shrinkToFit="1"/>
    </xf>
    <xf numFmtId="0" fontId="16" fillId="0" borderId="0" xfId="3" quotePrefix="1" applyFont="1" applyAlignment="1" applyProtection="1">
      <alignment horizontal="right" vertical="center"/>
      <protection locked="0"/>
    </xf>
    <xf numFmtId="0" fontId="4" fillId="3" borderId="7" xfId="2" applyFont="1" applyFill="1" applyBorder="1" applyAlignment="1">
      <alignment horizontal="center" vertical="center"/>
    </xf>
    <xf numFmtId="0" fontId="10" fillId="5" borderId="1" xfId="3" applyFont="1" applyFill="1" applyBorder="1" applyAlignment="1">
      <alignment horizontal="center" vertical="center" wrapText="1"/>
    </xf>
    <xf numFmtId="0" fontId="4" fillId="0" borderId="13" xfId="2" quotePrefix="1" applyFont="1" applyBorder="1" applyAlignment="1">
      <alignment horizontal="left" vertical="center" wrapText="1"/>
    </xf>
    <xf numFmtId="0" fontId="4" fillId="0" borderId="0" xfId="2" quotePrefix="1" applyFont="1" applyBorder="1" applyAlignment="1">
      <alignment horizontal="left" vertical="center" wrapText="1"/>
    </xf>
    <xf numFmtId="0" fontId="4" fillId="0" borderId="14" xfId="2" quotePrefix="1" applyFont="1" applyBorder="1" applyAlignment="1">
      <alignment horizontal="left" vertical="center" wrapText="1"/>
    </xf>
    <xf numFmtId="0" fontId="11" fillId="0" borderId="1" xfId="0" applyFont="1" applyBorder="1" applyAlignment="1">
      <alignment horizontal="center" vertical="center" wrapText="1"/>
    </xf>
    <xf numFmtId="0" fontId="16" fillId="0" borderId="0" xfId="0" applyFont="1" applyAlignment="1">
      <alignment horizontal="left" vertical="center" wrapText="1"/>
    </xf>
    <xf numFmtId="0" fontId="9" fillId="0" borderId="0" xfId="2" applyFont="1" applyAlignment="1">
      <alignment horizontal="left" vertical="center" wrapText="1"/>
    </xf>
    <xf numFmtId="0" fontId="10" fillId="5" borderId="6"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7" xfId="0" applyFont="1" applyFill="1" applyBorder="1" applyAlignment="1">
      <alignment horizontal="center" vertical="center"/>
    </xf>
    <xf numFmtId="3" fontId="10" fillId="4"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xf>
    <xf numFmtId="0" fontId="9" fillId="0" borderId="0" xfId="2" applyFont="1" applyFill="1" applyBorder="1" applyAlignment="1">
      <alignment horizontal="left" vertical="center" wrapText="1"/>
    </xf>
    <xf numFmtId="0" fontId="16" fillId="0" borderId="0" xfId="0" applyFont="1" applyFill="1" applyBorder="1" applyAlignment="1">
      <alignment horizontal="left" vertical="center" wrapText="1"/>
    </xf>
    <xf numFmtId="0" fontId="10" fillId="5" borderId="1" xfId="3" applyNumberFormat="1" applyFont="1" applyFill="1" applyBorder="1" applyAlignment="1">
      <alignment horizontal="center" vertical="center" wrapText="1"/>
    </xf>
    <xf numFmtId="0" fontId="10" fillId="5" borderId="1" xfId="0" applyNumberFormat="1" applyFont="1" applyFill="1" applyBorder="1" applyAlignment="1">
      <alignment horizontal="center" vertical="center" wrapText="1"/>
    </xf>
    <xf numFmtId="0" fontId="17" fillId="0" borderId="0" xfId="0" applyFont="1" applyAlignment="1">
      <alignment horizontal="left" vertical="center" wrapText="1"/>
    </xf>
    <xf numFmtId="0" fontId="12" fillId="6" borderId="18" xfId="5" applyFont="1" applyFill="1" applyBorder="1" applyAlignment="1">
      <alignment vertical="center"/>
    </xf>
    <xf numFmtId="0" fontId="12" fillId="6" borderId="19" xfId="5" applyFont="1" applyFill="1" applyBorder="1" applyAlignment="1">
      <alignment vertical="center"/>
    </xf>
    <xf numFmtId="0" fontId="12" fillId="6" borderId="20" xfId="5" applyFont="1" applyFill="1" applyBorder="1" applyAlignment="1">
      <alignment vertical="center"/>
    </xf>
    <xf numFmtId="0" fontId="12" fillId="0" borderId="1" xfId="5" applyFont="1" applyBorder="1" applyAlignment="1">
      <alignment vertical="center"/>
    </xf>
    <xf numFmtId="0" fontId="12" fillId="0" borderId="20" xfId="5" applyFont="1" applyBorder="1" applyAlignment="1">
      <alignment vertical="center"/>
    </xf>
    <xf numFmtId="0" fontId="12" fillId="0" borderId="18" xfId="5" applyFont="1" applyBorder="1" applyAlignment="1">
      <alignment vertical="center"/>
    </xf>
    <xf numFmtId="0" fontId="12" fillId="0" borderId="18" xfId="5" applyFont="1" applyBorder="1" applyAlignment="1">
      <alignment horizontal="center" vertical="center"/>
    </xf>
    <xf numFmtId="0" fontId="12" fillId="0" borderId="19" xfId="5" applyFont="1" applyBorder="1" applyAlignment="1">
      <alignment horizontal="center" vertical="center"/>
    </xf>
    <xf numFmtId="0" fontId="12" fillId="0" borderId="20" xfId="5" applyFont="1" applyBorder="1" applyAlignment="1">
      <alignment horizontal="center" vertical="center"/>
    </xf>
    <xf numFmtId="0" fontId="12" fillId="6" borderId="1" xfId="5" applyFont="1" applyFill="1" applyBorder="1" applyAlignment="1">
      <alignment horizontal="left" vertical="center" wrapText="1"/>
    </xf>
    <xf numFmtId="0" fontId="12" fillId="6" borderId="18" xfId="5" applyFont="1" applyFill="1" applyBorder="1" applyAlignment="1">
      <alignment horizontal="left" vertical="center" wrapText="1"/>
    </xf>
    <xf numFmtId="0" fontId="12" fillId="6" borderId="19" xfId="5" applyFont="1" applyFill="1" applyBorder="1" applyAlignment="1">
      <alignment horizontal="left" vertical="center" wrapText="1"/>
    </xf>
    <xf numFmtId="0" fontId="12" fillId="0" borderId="19" xfId="5" applyFont="1" applyBorder="1" applyAlignment="1">
      <alignment vertical="center"/>
    </xf>
    <xf numFmtId="0" fontId="9" fillId="0" borderId="0" xfId="2" applyFont="1" applyAlignment="1">
      <alignment vertical="top" wrapText="1"/>
    </xf>
    <xf numFmtId="0" fontId="10" fillId="5" borderId="1" xfId="3" applyFont="1" applyFill="1" applyBorder="1" applyAlignment="1">
      <alignment horizontal="center" vertical="center" wrapText="1"/>
    </xf>
    <xf numFmtId="0" fontId="10" fillId="6" borderId="1" xfId="2" applyFont="1" applyFill="1" applyBorder="1" applyAlignment="1">
      <alignment horizontal="left" vertical="center" wrapText="1"/>
    </xf>
    <xf numFmtId="0" fontId="12" fillId="0" borderId="1" xfId="5" applyFont="1" applyBorder="1" applyAlignment="1">
      <alignment horizontal="left" vertical="center"/>
    </xf>
    <xf numFmtId="0" fontId="12" fillId="6" borderId="6" xfId="5" applyFont="1" applyFill="1" applyBorder="1" applyAlignment="1">
      <alignment horizontal="left" vertical="center"/>
    </xf>
    <xf numFmtId="0" fontId="12" fillId="6" borderId="7" xfId="5" applyFont="1" applyFill="1" applyBorder="1" applyAlignment="1">
      <alignment horizontal="left" vertical="center"/>
    </xf>
    <xf numFmtId="0" fontId="10" fillId="5" borderId="6" xfId="3" applyFont="1" applyFill="1" applyBorder="1" applyAlignment="1">
      <alignment horizontal="center" vertical="center" wrapText="1"/>
    </xf>
    <xf numFmtId="0" fontId="10" fillId="5" borderId="8" xfId="3" applyFont="1" applyFill="1" applyBorder="1" applyAlignment="1">
      <alignment horizontal="center" vertical="center" wrapText="1"/>
    </xf>
    <xf numFmtId="0" fontId="10" fillId="5" borderId="7" xfId="3" applyFont="1" applyFill="1" applyBorder="1" applyAlignment="1">
      <alignment horizontal="center" vertical="center" wrapText="1"/>
    </xf>
    <xf numFmtId="0" fontId="14" fillId="5" borderId="18" xfId="0" applyFont="1" applyFill="1" applyBorder="1" applyAlignment="1">
      <alignment horizontal="center" vertical="center"/>
    </xf>
    <xf numFmtId="0" fontId="14" fillId="5" borderId="20"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1" xfId="0" applyFont="1" applyFill="1" applyBorder="1" applyAlignment="1">
      <alignment horizontal="left" vertical="center"/>
    </xf>
    <xf numFmtId="0" fontId="10" fillId="5" borderId="18" xfId="3" applyFont="1" applyFill="1" applyBorder="1" applyAlignment="1">
      <alignment horizontal="center" vertical="center" wrapText="1"/>
    </xf>
    <xf numFmtId="0" fontId="10" fillId="5" borderId="20" xfId="3" applyFont="1" applyFill="1" applyBorder="1" applyAlignment="1">
      <alignment horizontal="center" vertical="center" wrapText="1"/>
    </xf>
    <xf numFmtId="0" fontId="12" fillId="6" borderId="20" xfId="5" applyFont="1" applyFill="1" applyBorder="1" applyAlignment="1">
      <alignment horizontal="left" vertical="center" wrapText="1"/>
    </xf>
    <xf numFmtId="0" fontId="10" fillId="6" borderId="18" xfId="5" applyFont="1" applyFill="1" applyBorder="1" applyAlignment="1">
      <alignment horizontal="left" vertical="center" wrapText="1"/>
    </xf>
    <xf numFmtId="0" fontId="10" fillId="6" borderId="19" xfId="5" applyFont="1" applyFill="1" applyBorder="1" applyAlignment="1">
      <alignment horizontal="left" vertical="center" wrapText="1"/>
    </xf>
    <xf numFmtId="0" fontId="10" fillId="6" borderId="20" xfId="5" applyFont="1" applyFill="1" applyBorder="1" applyAlignment="1">
      <alignment horizontal="left" vertical="center" wrapText="1"/>
    </xf>
    <xf numFmtId="0" fontId="10" fillId="6" borderId="1" xfId="5" applyFont="1" applyFill="1" applyBorder="1" applyAlignment="1">
      <alignment horizontal="left" vertical="center" wrapText="1"/>
    </xf>
    <xf numFmtId="0" fontId="10" fillId="5" borderId="1" xfId="3" applyFont="1" applyFill="1" applyBorder="1" applyAlignment="1" applyProtection="1">
      <alignment horizontal="center" vertical="center"/>
      <protection locked="0"/>
    </xf>
    <xf numFmtId="0" fontId="10" fillId="5" borderId="6" xfId="3" applyFont="1" applyFill="1" applyBorder="1" applyAlignment="1" applyProtection="1">
      <alignment horizontal="center" vertical="center"/>
      <protection locked="0"/>
    </xf>
    <xf numFmtId="0" fontId="10" fillId="5" borderId="7" xfId="3" applyFont="1" applyFill="1" applyBorder="1" applyAlignment="1" applyProtection="1">
      <alignment horizontal="center" vertical="center"/>
      <protection locked="0"/>
    </xf>
    <xf numFmtId="0" fontId="10" fillId="0" borderId="9" xfId="3" applyFont="1" applyBorder="1" applyAlignment="1" applyProtection="1">
      <alignment horizontal="center" vertical="center"/>
      <protection locked="0"/>
    </xf>
    <xf numFmtId="165" fontId="4" fillId="0" borderId="9" xfId="1" applyNumberFormat="1" applyFont="1" applyFill="1" applyBorder="1" applyAlignment="1" applyProtection="1">
      <alignment horizontal="right" vertical="center"/>
      <protection locked="0"/>
    </xf>
    <xf numFmtId="165" fontId="10" fillId="6" borderId="9" xfId="1" applyNumberFormat="1" applyFont="1" applyFill="1" applyBorder="1" applyAlignment="1" applyProtection="1">
      <alignment horizontal="right" vertical="center"/>
      <protection locked="0"/>
    </xf>
    <xf numFmtId="0" fontId="10" fillId="0" borderId="3" xfId="3" applyFont="1" applyBorder="1" applyAlignment="1" applyProtection="1">
      <alignment horizontal="center" vertical="center"/>
      <protection locked="0"/>
    </xf>
    <xf numFmtId="165" fontId="4" fillId="0" borderId="3" xfId="1" applyNumberFormat="1" applyFont="1" applyFill="1" applyBorder="1" applyAlignment="1" applyProtection="1">
      <alignment horizontal="right" vertical="center"/>
      <protection locked="0"/>
    </xf>
    <xf numFmtId="165" fontId="10" fillId="6" borderId="3" xfId="1" applyNumberFormat="1" applyFont="1" applyFill="1" applyBorder="1" applyAlignment="1" applyProtection="1">
      <alignment horizontal="right" vertical="center"/>
      <protection locked="0"/>
    </xf>
    <xf numFmtId="0" fontId="10" fillId="0" borderId="3" xfId="3" quotePrefix="1" applyFont="1" applyBorder="1" applyAlignment="1" applyProtection="1">
      <alignment horizontal="center" vertical="center"/>
      <protection locked="0"/>
    </xf>
    <xf numFmtId="166" fontId="4" fillId="0" borderId="39" xfId="1" applyNumberFormat="1" applyFont="1" applyFill="1" applyBorder="1" applyAlignment="1" applyProtection="1">
      <alignment horizontal="center" vertical="center"/>
      <protection locked="0"/>
    </xf>
    <xf numFmtId="166" fontId="4" fillId="0" borderId="21" xfId="1" applyNumberFormat="1" applyFont="1" applyFill="1" applyBorder="1" applyAlignment="1" applyProtection="1">
      <alignment horizontal="center" vertical="center"/>
      <protection locked="0"/>
    </xf>
    <xf numFmtId="0" fontId="10" fillId="0" borderId="5" xfId="3" quotePrefix="1" applyFont="1" applyBorder="1" applyAlignment="1" applyProtection="1">
      <alignment horizontal="center" vertical="center"/>
      <protection locked="0"/>
    </xf>
    <xf numFmtId="165" fontId="4" fillId="0" borderId="5" xfId="1" applyNumberFormat="1" applyFont="1" applyFill="1" applyBorder="1" applyAlignment="1" applyProtection="1">
      <alignment horizontal="right" vertical="center"/>
      <protection locked="0"/>
    </xf>
    <xf numFmtId="165" fontId="10" fillId="6" borderId="5" xfId="1" applyNumberFormat="1" applyFont="1" applyFill="1" applyBorder="1" applyAlignment="1" applyProtection="1">
      <alignment horizontal="right" vertical="center"/>
      <protection locked="0"/>
    </xf>
    <xf numFmtId="0" fontId="10" fillId="0" borderId="19" xfId="3" applyFont="1" applyBorder="1" applyAlignment="1" applyProtection="1">
      <alignment horizontal="center" vertical="center"/>
      <protection locked="0"/>
    </xf>
    <xf numFmtId="165" fontId="4" fillId="0" borderId="19" xfId="15" applyNumberFormat="1" applyFont="1" applyFill="1" applyBorder="1" applyAlignment="1" applyProtection="1">
      <alignment horizontal="right" vertical="center"/>
      <protection locked="0"/>
    </xf>
    <xf numFmtId="166" fontId="4" fillId="0" borderId="39" xfId="15" applyNumberFormat="1" applyFont="1" applyFill="1" applyBorder="1" applyAlignment="1" applyProtection="1">
      <alignment horizontal="center" vertical="center"/>
      <protection locked="0"/>
    </xf>
    <xf numFmtId="166" fontId="4" fillId="0" borderId="21" xfId="15" applyNumberFormat="1" applyFont="1" applyFill="1" applyBorder="1" applyAlignment="1" applyProtection="1">
      <alignment horizontal="center" vertical="center"/>
      <protection locked="0"/>
    </xf>
    <xf numFmtId="0" fontId="10" fillId="0" borderId="5" xfId="3" applyFont="1" applyBorder="1" applyAlignment="1" applyProtection="1">
      <alignment horizontal="center" vertical="center"/>
      <protection locked="0"/>
    </xf>
    <xf numFmtId="0" fontId="10" fillId="0" borderId="4" xfId="3" applyFont="1" applyBorder="1" applyAlignment="1" applyProtection="1">
      <alignment horizontal="center" vertical="center"/>
      <protection locked="0"/>
    </xf>
    <xf numFmtId="165" fontId="4" fillId="0" borderId="4" xfId="15" applyNumberFormat="1" applyFont="1" applyFill="1" applyBorder="1" applyAlignment="1" applyProtection="1">
      <alignment horizontal="right" vertical="center"/>
      <protection locked="0"/>
    </xf>
    <xf numFmtId="166" fontId="4" fillId="0" borderId="40" xfId="15" applyNumberFormat="1" applyFont="1" applyFill="1" applyBorder="1" applyAlignment="1" applyProtection="1">
      <alignment horizontal="center" vertical="center"/>
      <protection locked="0"/>
    </xf>
    <xf numFmtId="166" fontId="4" fillId="0" borderId="24" xfId="15" applyNumberFormat="1" applyFont="1" applyFill="1" applyBorder="1" applyAlignment="1" applyProtection="1">
      <alignment horizontal="center" vertical="center"/>
      <protection locked="0"/>
    </xf>
    <xf numFmtId="165" fontId="10" fillId="6" borderId="4" xfId="15" applyNumberFormat="1" applyFont="1" applyFill="1" applyBorder="1" applyAlignment="1" applyProtection="1">
      <alignment horizontal="right" vertical="center"/>
      <protection locked="0"/>
    </xf>
    <xf numFmtId="169" fontId="4" fillId="0" borderId="9" xfId="1" applyNumberFormat="1" applyFont="1" applyFill="1" applyBorder="1" applyAlignment="1" applyProtection="1">
      <alignment horizontal="right" vertical="center"/>
      <protection locked="0"/>
    </xf>
    <xf numFmtId="169" fontId="10" fillId="6" borderId="9" xfId="1" applyNumberFormat="1" applyFont="1" applyFill="1" applyBorder="1" applyAlignment="1" applyProtection="1">
      <alignment horizontal="right" vertical="center"/>
      <protection locked="0"/>
    </xf>
    <xf numFmtId="169" fontId="4" fillId="0" borderId="3" xfId="1" applyNumberFormat="1" applyFont="1" applyFill="1" applyBorder="1" applyAlignment="1" applyProtection="1">
      <alignment horizontal="right" vertical="center"/>
      <protection locked="0"/>
    </xf>
    <xf numFmtId="169" fontId="10" fillId="6" borderId="3" xfId="1" applyNumberFormat="1" applyFont="1" applyFill="1" applyBorder="1" applyAlignment="1" applyProtection="1">
      <alignment horizontal="right" vertical="center"/>
      <protection locked="0"/>
    </xf>
    <xf numFmtId="170" fontId="4" fillId="0" borderId="39" xfId="1" applyNumberFormat="1" applyFont="1" applyFill="1" applyBorder="1" applyAlignment="1" applyProtection="1">
      <alignment horizontal="center" vertical="center"/>
      <protection locked="0"/>
    </xf>
    <xf numFmtId="170" fontId="4" fillId="0" borderId="21" xfId="1" applyNumberFormat="1" applyFont="1" applyFill="1" applyBorder="1" applyAlignment="1" applyProtection="1">
      <alignment horizontal="center" vertical="center"/>
      <protection locked="0"/>
    </xf>
    <xf numFmtId="169" fontId="4" fillId="0" borderId="5" xfId="1" applyNumberFormat="1" applyFont="1" applyFill="1" applyBorder="1" applyAlignment="1" applyProtection="1">
      <alignment horizontal="right" vertical="center"/>
      <protection locked="0"/>
    </xf>
    <xf numFmtId="169" fontId="10" fillId="6" borderId="5" xfId="1" applyNumberFormat="1" applyFont="1" applyFill="1" applyBorder="1" applyAlignment="1" applyProtection="1">
      <alignment horizontal="right" vertical="center"/>
      <protection locked="0"/>
    </xf>
    <xf numFmtId="169" fontId="4" fillId="0" borderId="19" xfId="15" applyNumberFormat="1" applyFont="1" applyFill="1" applyBorder="1" applyAlignment="1" applyProtection="1">
      <alignment horizontal="right" vertical="center"/>
      <protection locked="0"/>
    </xf>
    <xf numFmtId="170" fontId="4" fillId="0" borderId="39" xfId="15" applyNumberFormat="1" applyFont="1" applyFill="1" applyBorder="1" applyAlignment="1" applyProtection="1">
      <alignment horizontal="center" vertical="center"/>
      <protection locked="0"/>
    </xf>
    <xf numFmtId="170" fontId="4" fillId="0" borderId="21" xfId="15" applyNumberFormat="1" applyFont="1" applyFill="1" applyBorder="1" applyAlignment="1" applyProtection="1">
      <alignment horizontal="center" vertical="center"/>
      <protection locked="0"/>
    </xf>
    <xf numFmtId="169" fontId="10" fillId="6" borderId="19" xfId="15" applyNumberFormat="1" applyFont="1" applyFill="1" applyBorder="1" applyAlignment="1" applyProtection="1">
      <alignment horizontal="right" vertical="center"/>
      <protection locked="0"/>
    </xf>
    <xf numFmtId="169" fontId="4" fillId="0" borderId="4" xfId="15" applyNumberFormat="1" applyFont="1" applyFill="1" applyBorder="1" applyAlignment="1" applyProtection="1">
      <alignment horizontal="right" vertical="center"/>
      <protection locked="0"/>
    </xf>
    <xf numFmtId="170" fontId="4" fillId="0" borderId="40" xfId="15" applyNumberFormat="1" applyFont="1" applyFill="1" applyBorder="1" applyAlignment="1" applyProtection="1">
      <alignment horizontal="center" vertical="center"/>
      <protection locked="0"/>
    </xf>
    <xf numFmtId="170" fontId="4" fillId="0" borderId="24" xfId="15" applyNumberFormat="1" applyFont="1" applyFill="1" applyBorder="1" applyAlignment="1" applyProtection="1">
      <alignment horizontal="center" vertical="center"/>
      <protection locked="0"/>
    </xf>
    <xf numFmtId="169" fontId="10" fillId="6" borderId="4" xfId="15" applyNumberFormat="1" applyFont="1" applyFill="1" applyBorder="1" applyAlignment="1" applyProtection="1">
      <alignment horizontal="right" vertical="center"/>
      <protection locked="0"/>
    </xf>
    <xf numFmtId="0" fontId="16" fillId="0" borderId="0" xfId="3" applyFont="1" applyAlignment="1" applyProtection="1">
      <alignment horizontal="left" vertical="center"/>
      <protection locked="0"/>
    </xf>
    <xf numFmtId="0" fontId="16" fillId="0" borderId="0" xfId="3" quotePrefix="1" applyFont="1" applyAlignment="1" applyProtection="1">
      <alignment horizontal="left" vertical="center" wrapText="1"/>
      <protection locked="0"/>
    </xf>
    <xf numFmtId="166" fontId="10" fillId="6" borderId="3" xfId="1" applyNumberFormat="1" applyFont="1" applyFill="1" applyBorder="1" applyAlignment="1" applyProtection="1">
      <alignment horizontal="right" vertical="center"/>
      <protection locked="0"/>
    </xf>
    <xf numFmtId="166" fontId="10" fillId="6" borderId="5" xfId="1" applyNumberFormat="1" applyFont="1" applyFill="1" applyBorder="1" applyAlignment="1" applyProtection="1">
      <alignment horizontal="right" vertical="center"/>
      <protection locked="0"/>
    </xf>
    <xf numFmtId="166" fontId="10" fillId="6" borderId="4" xfId="15" applyNumberFormat="1" applyFont="1" applyFill="1" applyBorder="1" applyAlignment="1" applyProtection="1">
      <alignment horizontal="right" vertical="center"/>
      <protection locked="0"/>
    </xf>
    <xf numFmtId="166" fontId="10" fillId="6" borderId="3" xfId="15" applyNumberFormat="1" applyFont="1" applyFill="1" applyBorder="1" applyAlignment="1" applyProtection="1">
      <alignment horizontal="right" vertical="center"/>
      <protection locked="0"/>
    </xf>
    <xf numFmtId="165" fontId="10" fillId="6" borderId="20" xfId="15" applyNumberFormat="1" applyFont="1" applyFill="1" applyBorder="1" applyAlignment="1" applyProtection="1">
      <alignment horizontal="right" vertical="center"/>
      <protection locked="0"/>
    </xf>
    <xf numFmtId="165" fontId="10" fillId="6" borderId="3" xfId="15" applyNumberFormat="1" applyFont="1" applyFill="1" applyBorder="1" applyAlignment="1" applyProtection="1">
      <alignment horizontal="right" vertical="center"/>
      <protection locked="0"/>
    </xf>
  </cellXfs>
  <cellStyles count="18">
    <cellStyle name="Comma 2" xfId="16" xr:uid="{00000000-0005-0000-0000-000000000000}"/>
    <cellStyle name="Lien hypertexte" xfId="4" builtinId="8"/>
    <cellStyle name="Milliers" xfId="1" builtinId="3"/>
    <cellStyle name="Milliers 2" xfId="7" xr:uid="{00000000-0005-0000-0000-000003000000}"/>
    <cellStyle name="Milliers 2 2" xfId="15" xr:uid="{00000000-0005-0000-0000-000004000000}"/>
    <cellStyle name="Milliers 3" xfId="8" xr:uid="{00000000-0005-0000-0000-000005000000}"/>
    <cellStyle name="Milliers 4" xfId="14" xr:uid="{00000000-0005-0000-0000-000006000000}"/>
    <cellStyle name="Normal" xfId="0" builtinId="0"/>
    <cellStyle name="Normal 2" xfId="3" xr:uid="{00000000-0005-0000-0000-000008000000}"/>
    <cellStyle name="Normal 3" xfId="5" xr:uid="{00000000-0005-0000-0000-000009000000}"/>
    <cellStyle name="Normal 4" xfId="2" xr:uid="{00000000-0005-0000-0000-00000A000000}"/>
    <cellStyle name="Normal 5" xfId="6" xr:uid="{00000000-0005-0000-0000-00000B000000}"/>
    <cellStyle name="Normal 6" xfId="9" xr:uid="{00000000-0005-0000-0000-00000C000000}"/>
    <cellStyle name="Normal 6 2" xfId="17" xr:uid="{00000000-0005-0000-0000-00000D000000}"/>
    <cellStyle name="Normal 7" xfId="11" xr:uid="{00000000-0005-0000-0000-00000E000000}"/>
    <cellStyle name="Normal 8" xfId="13" xr:uid="{00000000-0005-0000-0000-00000F000000}"/>
    <cellStyle name="Pourcentage" xfId="10" builtinId="5"/>
    <cellStyle name="Pourcentage 2" xfId="12" xr:uid="{00000000-0005-0000-0000-000011000000}"/>
  </cellStyles>
  <dxfs count="0"/>
  <tableStyles count="0" defaultTableStyle="TableStyleMedium2" defaultPivotStyle="PivotStyleLight16"/>
  <colors>
    <mruColors>
      <color rgb="FF0563C1"/>
      <color rgb="FFFFD833"/>
      <color rgb="FFCCFF99"/>
      <color rgb="FFF2F2F2"/>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9525</xdr:colOff>
      <xdr:row>1</xdr:row>
      <xdr:rowOff>34925</xdr:rowOff>
    </xdr:from>
    <xdr:to>
      <xdr:col>4</xdr:col>
      <xdr:colOff>1317625</xdr:colOff>
      <xdr:row>3</xdr:row>
      <xdr:rowOff>149225</xdr:rowOff>
    </xdr:to>
    <xdr:pic>
      <xdr:nvPicPr>
        <xdr:cNvPr id="2" name="Image 1" descr="logo_FR.JPG">
          <a:extLst>
            <a:ext uri="{FF2B5EF4-FFF2-40B4-BE49-F238E27FC236}">
              <a16:creationId xmlns:a16="http://schemas.microsoft.com/office/drawing/2014/main" id="{AF0C40E9-D5B3-49D1-9651-41870E679002}"/>
            </a:ext>
          </a:extLst>
        </xdr:cNvPr>
        <xdr:cNvPicPr>
          <a:picLocks noChangeAspect="1"/>
        </xdr:cNvPicPr>
      </xdr:nvPicPr>
      <xdr:blipFill>
        <a:blip xmlns:r="http://schemas.openxmlformats.org/officeDocument/2006/relationships" r:embed="rId1" cstate="print"/>
        <a:srcRect/>
        <a:stretch>
          <a:fillRect/>
        </a:stretch>
      </xdr:blipFill>
      <xdr:spPr bwMode="auto">
        <a:xfrm>
          <a:off x="7792811" y="157389"/>
          <a:ext cx="1308100" cy="48169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6CC03-2C33-4B6F-8164-1C944E29D1DF}">
  <dimension ref="A1:HT19"/>
  <sheetViews>
    <sheetView showGridLines="0" tabSelected="1" zoomScaleNormal="100" zoomScaleSheetLayoutView="70" workbookViewId="0"/>
  </sheetViews>
  <sheetFormatPr baseColWidth="10" defaultColWidth="11.42578125" defaultRowHeight="14.25"/>
  <cols>
    <col min="1" max="1" width="1.7109375" style="19" customWidth="1"/>
    <col min="2" max="2" width="8.28515625" style="1" customWidth="1"/>
    <col min="3" max="3" width="98.140625" style="1" customWidth="1"/>
    <col min="4" max="4" width="8.5703125" style="1" customWidth="1"/>
    <col min="5" max="5" width="20.7109375" style="6" customWidth="1"/>
    <col min="6" max="6" width="18" style="65" customWidth="1"/>
    <col min="7" max="7" width="22.140625" style="65" customWidth="1"/>
    <col min="8" max="16384" width="11.42578125" style="2"/>
  </cols>
  <sheetData>
    <row r="1" spans="1:228" ht="10.15" customHeight="1">
      <c r="A1" s="79"/>
    </row>
    <row r="2" spans="1:228" ht="15">
      <c r="B2" s="3" t="s">
        <v>254</v>
      </c>
      <c r="C2" s="3"/>
      <c r="D2" s="3"/>
      <c r="E2" s="29"/>
      <c r="F2" s="66"/>
      <c r="G2" s="66"/>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row>
    <row r="3" spans="1:228">
      <c r="B3" s="4" t="s">
        <v>0</v>
      </c>
      <c r="D3" s="5"/>
      <c r="F3" s="66"/>
      <c r="G3" s="66"/>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row>
    <row r="4" spans="1:228">
      <c r="B4" s="4"/>
      <c r="D4" s="5"/>
      <c r="F4" s="66"/>
      <c r="G4" s="66"/>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row>
    <row r="5" spans="1:228">
      <c r="F5" s="66"/>
      <c r="G5" s="66"/>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row>
    <row r="6" spans="1:228" ht="36" customHeight="1">
      <c r="B6" s="7" t="s">
        <v>1</v>
      </c>
      <c r="C6" s="7" t="s">
        <v>17</v>
      </c>
      <c r="D6" s="7" t="s">
        <v>2</v>
      </c>
      <c r="E6" s="30" t="s">
        <v>18</v>
      </c>
      <c r="F6" s="294" t="s">
        <v>193</v>
      </c>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row>
    <row r="7" spans="1:228" ht="36" customHeight="1">
      <c r="B7" s="84">
        <v>1</v>
      </c>
      <c r="C7" s="26" t="s">
        <v>51</v>
      </c>
      <c r="D7" s="42" t="s">
        <v>2</v>
      </c>
      <c r="E7" s="32" t="s">
        <v>47</v>
      </c>
      <c r="F7" s="299" t="s">
        <v>190</v>
      </c>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row>
    <row r="8" spans="1:228" ht="36" customHeight="1">
      <c r="B8" s="82">
        <f t="shared" ref="B8:B13" si="0">B7+1</f>
        <v>2</v>
      </c>
      <c r="C8" s="26" t="s">
        <v>94</v>
      </c>
      <c r="D8" s="44" t="s">
        <v>2</v>
      </c>
      <c r="E8" s="32" t="s">
        <v>86</v>
      </c>
      <c r="F8" s="299"/>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row>
    <row r="9" spans="1:228" ht="36" customHeight="1">
      <c r="B9" s="83">
        <f t="shared" si="0"/>
        <v>3</v>
      </c>
      <c r="C9" s="25" t="s">
        <v>88</v>
      </c>
      <c r="D9" s="43" t="s">
        <v>2</v>
      </c>
      <c r="E9" s="31" t="s">
        <v>48</v>
      </c>
      <c r="F9" s="299"/>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row>
    <row r="10" spans="1:228" ht="36" customHeight="1">
      <c r="B10" s="136">
        <f t="shared" si="0"/>
        <v>4</v>
      </c>
      <c r="C10" s="137" t="s">
        <v>194</v>
      </c>
      <c r="D10" s="138" t="s">
        <v>2</v>
      </c>
      <c r="E10" s="139" t="s">
        <v>195</v>
      </c>
      <c r="F10" s="299" t="s">
        <v>191</v>
      </c>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row>
    <row r="11" spans="1:228" ht="36" customHeight="1">
      <c r="B11" s="140">
        <f t="shared" si="0"/>
        <v>5</v>
      </c>
      <c r="C11" s="141" t="s">
        <v>196</v>
      </c>
      <c r="D11" s="43" t="s">
        <v>2</v>
      </c>
      <c r="E11" s="142" t="s">
        <v>197</v>
      </c>
      <c r="F11" s="299"/>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row>
    <row r="12" spans="1:228" ht="36" customHeight="1">
      <c r="B12" s="143">
        <f t="shared" si="0"/>
        <v>6</v>
      </c>
      <c r="C12" s="144" t="s">
        <v>198</v>
      </c>
      <c r="D12" s="42" t="s">
        <v>2</v>
      </c>
      <c r="E12" s="145" t="s">
        <v>199</v>
      </c>
      <c r="F12" s="299" t="s">
        <v>192</v>
      </c>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row>
    <row r="13" spans="1:228" ht="36" customHeight="1">
      <c r="B13" s="140">
        <f t="shared" si="0"/>
        <v>7</v>
      </c>
      <c r="C13" s="141" t="s">
        <v>200</v>
      </c>
      <c r="D13" s="43" t="s">
        <v>2</v>
      </c>
      <c r="E13" s="142" t="s">
        <v>201</v>
      </c>
      <c r="F13" s="299"/>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row>
    <row r="14" spans="1:228">
      <c r="B14" s="2"/>
      <c r="C14" s="2"/>
      <c r="D14" s="2"/>
      <c r="E14" s="67"/>
    </row>
    <row r="15" spans="1:228" ht="5.25" customHeight="1">
      <c r="B15" s="68"/>
      <c r="C15" s="69"/>
      <c r="D15" s="69"/>
      <c r="E15" s="146"/>
      <c r="F15" s="147"/>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row>
    <row r="16" spans="1:228" ht="26.45" customHeight="1">
      <c r="B16" s="296" t="s">
        <v>189</v>
      </c>
      <c r="C16" s="297"/>
      <c r="D16" s="297"/>
      <c r="E16" s="297"/>
      <c r="F16" s="298"/>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row>
    <row r="17" spans="1:228" ht="5.25" customHeight="1">
      <c r="B17" s="70"/>
      <c r="C17" s="71"/>
      <c r="D17" s="71"/>
      <c r="E17" s="148"/>
      <c r="F17" s="149"/>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row>
    <row r="18" spans="1:228" s="11" customFormat="1" ht="5.25" customHeight="1">
      <c r="A18" s="18"/>
      <c r="B18" s="134"/>
      <c r="E18" s="72"/>
    </row>
    <row r="19" spans="1:228">
      <c r="B19" s="134"/>
      <c r="C19" s="11"/>
      <c r="D19" s="11"/>
      <c r="E19" s="2"/>
      <c r="F19" s="125" t="s">
        <v>95</v>
      </c>
    </row>
  </sheetData>
  <mergeCells count="4">
    <mergeCell ref="B16:F16"/>
    <mergeCell ref="F7:F9"/>
    <mergeCell ref="F10:F11"/>
    <mergeCell ref="F12:F13"/>
  </mergeCells>
  <hyperlinks>
    <hyperlink ref="D7" location="HHC_region!A1" display="Lien" xr:uid="{31B95169-44AB-47E5-9F74-524162C65925}"/>
    <hyperlink ref="D8" location="HHC_GPPH!A1" display="Lien" xr:uid="{6663B9E1-994B-430E-8EF4-8FCEA08E7B3E}"/>
    <hyperlink ref="D9" location="HHC_cantons!A1" display="Lien" xr:uid="{E5DB31AC-3164-473F-B680-F5B5086A6398}"/>
    <hyperlink ref="D13" location="Lits_attente_HVS!A1" display="Lien" xr:uid="{214A329A-E0C6-45D8-B905-67B97AE72DC5}"/>
    <hyperlink ref="D12" location="Lits_attente_HVS_détail!A1" display="Lien" xr:uid="{716C0A32-AC7A-4E34-AADC-C38A486EBE92}"/>
    <hyperlink ref="D10:D11" location="'Taux_hosp (trend)'!A1" display="Lien" xr:uid="{E0EB3D40-7B16-4643-9145-CD96E980D0D5}"/>
    <hyperlink ref="D10" location="Taux_hosp!A1" display="Lien" xr:uid="{FDC0D167-F57C-46F8-990D-24973E6FAF28}"/>
  </hyperlinks>
  <pageMargins left="0.70866141732283472" right="0.70866141732283472" top="0.74803149606299213" bottom="0.74803149606299213" header="0.31496062992125984" footer="0.31496062992125984"/>
  <pageSetup paperSize="9" scale="85" orientation="landscape" r:id="rId1"/>
  <headerFooter>
    <oddHeader>&amp;L&amp;G&amp;RPrise en charge hospitalière - Hospitalisations hors canton</oddHeader>
    <oddFooter>&amp;L&amp;A&amp;C&amp;P sur &amp;N&amp;R&amp;F</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7"/>
  <dimension ref="A1:L40"/>
  <sheetViews>
    <sheetView showGridLines="0" zoomScaleNormal="100" zoomScaleSheetLayoutView="70" workbookViewId="0"/>
  </sheetViews>
  <sheetFormatPr baseColWidth="10" defaultColWidth="11.42578125" defaultRowHeight="14.25"/>
  <cols>
    <col min="1" max="1" width="1.7109375" style="55" customWidth="1"/>
    <col min="2" max="2" width="13.28515625" style="2" bestFit="1" customWidth="1"/>
    <col min="3" max="10" width="10.7109375" style="2" customWidth="1"/>
    <col min="11" max="11" width="14.28515625" style="2" bestFit="1" customWidth="1"/>
    <col min="12" max="16384" width="11.42578125" style="2"/>
  </cols>
  <sheetData>
    <row r="1" spans="1:12" ht="10.15" customHeight="1"/>
    <row r="2" spans="1:12" ht="35.450000000000003" customHeight="1">
      <c r="A2" s="56"/>
      <c r="B2" s="301" t="s">
        <v>90</v>
      </c>
      <c r="C2" s="301"/>
      <c r="D2" s="301"/>
      <c r="E2" s="301"/>
      <c r="F2" s="301"/>
      <c r="G2" s="301"/>
      <c r="H2" s="301"/>
      <c r="I2" s="301"/>
      <c r="J2" s="301"/>
      <c r="K2" s="301"/>
    </row>
    <row r="3" spans="1:12" ht="15" customHeight="1">
      <c r="A3" s="56"/>
      <c r="B3" s="119"/>
      <c r="C3" s="119"/>
      <c r="D3" s="119"/>
      <c r="E3" s="119"/>
      <c r="F3" s="119"/>
      <c r="G3" s="119"/>
      <c r="H3" s="119"/>
      <c r="I3" s="119"/>
      <c r="J3" s="119"/>
      <c r="K3" s="119"/>
    </row>
    <row r="4" spans="1:12">
      <c r="B4" s="302" t="s">
        <v>91</v>
      </c>
      <c r="C4" s="303"/>
      <c r="D4" s="303"/>
      <c r="E4" s="303"/>
      <c r="F4" s="303"/>
      <c r="G4" s="303"/>
      <c r="H4" s="303"/>
      <c r="I4" s="303"/>
      <c r="J4" s="304"/>
    </row>
    <row r="5" spans="1:12" ht="15" customHeight="1">
      <c r="B5" s="305" t="s">
        <v>4</v>
      </c>
      <c r="C5" s="306" t="s">
        <v>13</v>
      </c>
      <c r="D5" s="306"/>
      <c r="E5" s="306" t="s">
        <v>11</v>
      </c>
      <c r="F5" s="306"/>
      <c r="G5" s="306" t="s">
        <v>12</v>
      </c>
      <c r="H5" s="306"/>
      <c r="I5" s="306" t="s">
        <v>3</v>
      </c>
      <c r="J5" s="306"/>
    </row>
    <row r="6" spans="1:12" ht="27.75">
      <c r="B6" s="305"/>
      <c r="C6" s="12" t="s">
        <v>92</v>
      </c>
      <c r="D6" s="23" t="s">
        <v>93</v>
      </c>
      <c r="E6" s="12" t="s">
        <v>92</v>
      </c>
      <c r="F6" s="23" t="s">
        <v>93</v>
      </c>
      <c r="G6" s="12" t="s">
        <v>92</v>
      </c>
      <c r="H6" s="23" t="s">
        <v>93</v>
      </c>
      <c r="I6" s="12" t="s">
        <v>92</v>
      </c>
      <c r="J6" s="23" t="s">
        <v>93</v>
      </c>
    </row>
    <row r="7" spans="1:12">
      <c r="B7" s="105">
        <v>2002</v>
      </c>
      <c r="C7" s="47">
        <v>1144</v>
      </c>
      <c r="D7" s="120">
        <v>9.6191036744303376E-2</v>
      </c>
      <c r="E7" s="47">
        <v>1644</v>
      </c>
      <c r="F7" s="120">
        <v>7.0145496437257329E-2</v>
      </c>
      <c r="G7" s="47">
        <v>933</v>
      </c>
      <c r="H7" s="120">
        <v>0.12599594868332209</v>
      </c>
      <c r="I7" s="126">
        <v>3721</v>
      </c>
      <c r="J7" s="127">
        <v>8.7071487071487069E-2</v>
      </c>
      <c r="L7" s="121"/>
    </row>
    <row r="8" spans="1:12">
      <c r="B8" s="106">
        <v>2003</v>
      </c>
      <c r="C8" s="45">
        <v>1168</v>
      </c>
      <c r="D8" s="35">
        <v>9.7994798221327298E-2</v>
      </c>
      <c r="E8" s="45">
        <v>1845</v>
      </c>
      <c r="F8" s="35">
        <v>7.6302729528535979E-2</v>
      </c>
      <c r="G8" s="45">
        <v>988</v>
      </c>
      <c r="H8" s="35">
        <v>0.13228009104297764</v>
      </c>
      <c r="I8" s="128">
        <v>4001</v>
      </c>
      <c r="J8" s="129">
        <v>9.1833455747337492E-2</v>
      </c>
      <c r="L8" s="121"/>
    </row>
    <row r="9" spans="1:12">
      <c r="B9" s="106">
        <v>2004</v>
      </c>
      <c r="C9" s="45">
        <v>1431</v>
      </c>
      <c r="D9" s="35">
        <v>0.11576733274006958</v>
      </c>
      <c r="E9" s="45">
        <v>1879</v>
      </c>
      <c r="F9" s="35">
        <v>7.5802807810230757E-2</v>
      </c>
      <c r="G9" s="45">
        <v>1159</v>
      </c>
      <c r="H9" s="35">
        <v>0.14456779343894224</v>
      </c>
      <c r="I9" s="128">
        <v>4469</v>
      </c>
      <c r="J9" s="129">
        <v>9.894610990568127E-2</v>
      </c>
      <c r="L9" s="121"/>
    </row>
    <row r="10" spans="1:12">
      <c r="B10" s="106">
        <v>2005</v>
      </c>
      <c r="C10" s="45">
        <v>1513</v>
      </c>
      <c r="D10" s="35">
        <v>0.12010796221322537</v>
      </c>
      <c r="E10" s="45">
        <v>2013</v>
      </c>
      <c r="F10" s="35">
        <v>8.0074784199848842E-2</v>
      </c>
      <c r="G10" s="45">
        <v>1090</v>
      </c>
      <c r="H10" s="35">
        <v>0.13570717131474103</v>
      </c>
      <c r="I10" s="128">
        <v>4616</v>
      </c>
      <c r="J10" s="129">
        <v>0.1008564936199965</v>
      </c>
      <c r="L10" s="121"/>
    </row>
    <row r="11" spans="1:12">
      <c r="B11" s="106">
        <v>2006</v>
      </c>
      <c r="C11" s="45">
        <v>1673</v>
      </c>
      <c r="D11" s="35">
        <v>0.13357285429141716</v>
      </c>
      <c r="E11" s="45">
        <v>2014</v>
      </c>
      <c r="F11" s="35">
        <v>8.0197507267152468E-2</v>
      </c>
      <c r="G11" s="45">
        <v>1076</v>
      </c>
      <c r="H11" s="35">
        <v>0.13339945450037194</v>
      </c>
      <c r="I11" s="128">
        <v>4763</v>
      </c>
      <c r="J11" s="129">
        <v>0.10421407316646246</v>
      </c>
      <c r="L11" s="121"/>
    </row>
    <row r="12" spans="1:12">
      <c r="B12" s="106">
        <v>2007</v>
      </c>
      <c r="C12" s="45">
        <v>1911</v>
      </c>
      <c r="D12" s="35">
        <v>0.14312462552426602</v>
      </c>
      <c r="E12" s="45">
        <v>2064</v>
      </c>
      <c r="F12" s="35">
        <v>8.2028455607662351E-2</v>
      </c>
      <c r="G12" s="45">
        <v>1152</v>
      </c>
      <c r="H12" s="35">
        <v>0.14208189442525901</v>
      </c>
      <c r="I12" s="128">
        <v>5127</v>
      </c>
      <c r="J12" s="129">
        <v>0.10996954227617863</v>
      </c>
      <c r="L12" s="121"/>
    </row>
    <row r="13" spans="1:12">
      <c r="B13" s="106">
        <v>2008</v>
      </c>
      <c r="C13" s="45">
        <v>2018</v>
      </c>
      <c r="D13" s="35">
        <v>0.15059701492537314</v>
      </c>
      <c r="E13" s="45">
        <v>2219</v>
      </c>
      <c r="F13" s="35">
        <v>8.4218916046758768E-2</v>
      </c>
      <c r="G13" s="45">
        <v>1108</v>
      </c>
      <c r="H13" s="35">
        <v>0.14389610389610388</v>
      </c>
      <c r="I13" s="128">
        <v>5345</v>
      </c>
      <c r="J13" s="129">
        <v>0.11264963749789243</v>
      </c>
      <c r="L13" s="121"/>
    </row>
    <row r="14" spans="1:12">
      <c r="B14" s="106">
        <v>2009</v>
      </c>
      <c r="C14" s="45">
        <v>2185</v>
      </c>
      <c r="D14" s="35">
        <v>0.16738164547265205</v>
      </c>
      <c r="E14" s="45">
        <v>2344</v>
      </c>
      <c r="F14" s="35">
        <v>8.7358378056052469E-2</v>
      </c>
      <c r="G14" s="45">
        <v>1084</v>
      </c>
      <c r="H14" s="35">
        <v>0.13754599670092627</v>
      </c>
      <c r="I14" s="128">
        <v>5613</v>
      </c>
      <c r="J14" s="129">
        <v>0.11750790294554818</v>
      </c>
      <c r="L14" s="121"/>
    </row>
    <row r="15" spans="1:12">
      <c r="B15" s="106">
        <v>2010</v>
      </c>
      <c r="C15" s="45">
        <v>2265</v>
      </c>
      <c r="D15" s="35">
        <v>0.16771566086634579</v>
      </c>
      <c r="E15" s="45">
        <v>2332</v>
      </c>
      <c r="F15" s="35">
        <v>8.6762407917255743E-2</v>
      </c>
      <c r="G15" s="45">
        <v>993</v>
      </c>
      <c r="H15" s="35">
        <v>0.12175085826385483</v>
      </c>
      <c r="I15" s="128">
        <v>5590</v>
      </c>
      <c r="J15" s="129">
        <v>0.11516512495107027</v>
      </c>
      <c r="L15" s="121"/>
    </row>
    <row r="16" spans="1:12">
      <c r="B16" s="106">
        <v>2011</v>
      </c>
      <c r="C16" s="45">
        <v>2438</v>
      </c>
      <c r="D16" s="35">
        <v>0.17581308141631211</v>
      </c>
      <c r="E16" s="45">
        <v>2583</v>
      </c>
      <c r="F16" s="35">
        <v>9.3007345527869795E-2</v>
      </c>
      <c r="G16" s="45">
        <v>1025</v>
      </c>
      <c r="H16" s="35">
        <v>0.12788521522145976</v>
      </c>
      <c r="I16" s="128">
        <v>6046</v>
      </c>
      <c r="J16" s="129">
        <v>0.12176259717243323</v>
      </c>
      <c r="L16" s="121"/>
    </row>
    <row r="17" spans="1:12">
      <c r="B17" s="107">
        <v>2012</v>
      </c>
      <c r="C17" s="45">
        <v>2460</v>
      </c>
      <c r="D17" s="35">
        <v>0.17720789511597754</v>
      </c>
      <c r="E17" s="45">
        <v>2397</v>
      </c>
      <c r="F17" s="35">
        <v>8.5345011749626151E-2</v>
      </c>
      <c r="G17" s="45">
        <v>1124</v>
      </c>
      <c r="H17" s="35">
        <v>0.13422498208741343</v>
      </c>
      <c r="I17" s="128">
        <v>5981</v>
      </c>
      <c r="J17" s="129">
        <v>0.11880735767351316</v>
      </c>
      <c r="L17" s="121"/>
    </row>
    <row r="18" spans="1:12">
      <c r="B18" s="106">
        <v>2013</v>
      </c>
      <c r="C18" s="45">
        <v>2549</v>
      </c>
      <c r="D18" s="35">
        <v>0.1814622339289528</v>
      </c>
      <c r="E18" s="45">
        <v>2458</v>
      </c>
      <c r="F18" s="35">
        <v>8.7064324171153298E-2</v>
      </c>
      <c r="G18" s="45">
        <v>1290</v>
      </c>
      <c r="H18" s="35">
        <v>0.15488053787969744</v>
      </c>
      <c r="I18" s="128">
        <v>6297</v>
      </c>
      <c r="J18" s="129">
        <v>0.1244269680682896</v>
      </c>
      <c r="L18" s="121"/>
    </row>
    <row r="19" spans="1:12">
      <c r="B19" s="106">
        <v>2014</v>
      </c>
      <c r="C19" s="45">
        <v>2856</v>
      </c>
      <c r="D19" s="35">
        <v>0.19748305905130686</v>
      </c>
      <c r="E19" s="45">
        <v>2901</v>
      </c>
      <c r="F19" s="35">
        <v>0.10099568305249965</v>
      </c>
      <c r="G19" s="45">
        <v>1287</v>
      </c>
      <c r="H19" s="35">
        <v>0.15481775532298808</v>
      </c>
      <c r="I19" s="128">
        <v>7044</v>
      </c>
      <c r="J19" s="129">
        <v>0.13677935493893084</v>
      </c>
      <c r="L19" s="121"/>
    </row>
    <row r="20" spans="1:12">
      <c r="B20" s="108">
        <v>2015</v>
      </c>
      <c r="C20" s="48">
        <v>2904</v>
      </c>
      <c r="D20" s="89">
        <v>0.19961506736321144</v>
      </c>
      <c r="E20" s="48">
        <v>2907</v>
      </c>
      <c r="F20" s="89">
        <v>9.987974574815324E-2</v>
      </c>
      <c r="G20" s="48">
        <v>1181</v>
      </c>
      <c r="H20" s="89">
        <v>0.14235776277724205</v>
      </c>
      <c r="I20" s="130">
        <v>6992</v>
      </c>
      <c r="J20" s="131">
        <v>0.13459354366782805</v>
      </c>
      <c r="L20" s="121"/>
    </row>
    <row r="21" spans="1:12">
      <c r="B21" s="108">
        <v>2016</v>
      </c>
      <c r="C21" s="48">
        <v>2839</v>
      </c>
      <c r="D21" s="89">
        <v>0.18787638144398119</v>
      </c>
      <c r="E21" s="48">
        <v>3008</v>
      </c>
      <c r="F21" s="89">
        <v>9.7160761006492458E-2</v>
      </c>
      <c r="G21" s="48">
        <v>1225</v>
      </c>
      <c r="H21" s="89">
        <v>0.14488468361916026</v>
      </c>
      <c r="I21" s="130">
        <v>7072</v>
      </c>
      <c r="J21" s="131">
        <v>0.12970197157267307</v>
      </c>
      <c r="K21" s="122"/>
      <c r="L21" s="121"/>
    </row>
    <row r="22" spans="1:12">
      <c r="B22" s="108">
        <v>2017</v>
      </c>
      <c r="C22" s="48">
        <v>2987</v>
      </c>
      <c r="D22" s="89">
        <v>0.19799814397454593</v>
      </c>
      <c r="E22" s="48">
        <v>3128</v>
      </c>
      <c r="F22" s="89">
        <v>9.962100703844072E-2</v>
      </c>
      <c r="G22" s="48">
        <v>1376</v>
      </c>
      <c r="H22" s="89">
        <v>0.16161616161616163</v>
      </c>
      <c r="I22" s="130">
        <v>7491</v>
      </c>
      <c r="J22" s="131">
        <v>0.13620247640866198</v>
      </c>
      <c r="K22" s="64"/>
      <c r="L22" s="121"/>
    </row>
    <row r="23" spans="1:12">
      <c r="B23" s="108">
        <v>2018</v>
      </c>
      <c r="C23" s="48">
        <v>2948</v>
      </c>
      <c r="D23" s="89">
        <v>0.19787890992079474</v>
      </c>
      <c r="E23" s="48">
        <v>3138</v>
      </c>
      <c r="F23" s="89">
        <v>0.10141555167733178</v>
      </c>
      <c r="G23" s="48">
        <v>1501</v>
      </c>
      <c r="H23" s="89">
        <v>0.16966203232734262</v>
      </c>
      <c r="I23" s="130">
        <v>7587</v>
      </c>
      <c r="J23" s="131">
        <v>0.138734982719842</v>
      </c>
      <c r="K23" s="64"/>
      <c r="L23" s="121"/>
    </row>
    <row r="24" spans="1:12">
      <c r="B24" s="108">
        <v>2019</v>
      </c>
      <c r="C24" s="48">
        <v>2780</v>
      </c>
      <c r="D24" s="89">
        <v>0.18336521337642636</v>
      </c>
      <c r="E24" s="48">
        <v>3155</v>
      </c>
      <c r="F24" s="89">
        <v>0.10051932328671107</v>
      </c>
      <c r="G24" s="48">
        <v>1501</v>
      </c>
      <c r="H24" s="89">
        <v>0.16956619972887482</v>
      </c>
      <c r="I24" s="130">
        <v>7436</v>
      </c>
      <c r="J24" s="131">
        <v>0.13422382671480143</v>
      </c>
      <c r="K24" s="64"/>
      <c r="L24" s="121"/>
    </row>
    <row r="25" spans="1:12">
      <c r="B25" s="108">
        <v>2020</v>
      </c>
      <c r="C25" s="48">
        <v>2595</v>
      </c>
      <c r="D25" s="89">
        <v>0.18102546215556331</v>
      </c>
      <c r="E25" s="48">
        <v>2849</v>
      </c>
      <c r="F25" s="89">
        <v>9.5620070481624436E-2</v>
      </c>
      <c r="G25" s="48">
        <v>1345</v>
      </c>
      <c r="H25" s="89">
        <v>0.16390446015110893</v>
      </c>
      <c r="I25" s="130">
        <v>6789</v>
      </c>
      <c r="J25" s="131">
        <v>0.12971950473861205</v>
      </c>
      <c r="K25" s="64"/>
      <c r="L25" s="121"/>
    </row>
    <row r="26" spans="1:12">
      <c r="B26" s="108">
        <v>2021</v>
      </c>
      <c r="C26" s="48">
        <v>2583</v>
      </c>
      <c r="D26" s="89">
        <v>0.17452702702702702</v>
      </c>
      <c r="E26" s="48">
        <v>3106</v>
      </c>
      <c r="F26" s="89">
        <v>9.7903861308116624E-2</v>
      </c>
      <c r="G26" s="48">
        <v>1429</v>
      </c>
      <c r="H26" s="89">
        <v>0.16005824372759855</v>
      </c>
      <c r="I26" s="130">
        <v>7118</v>
      </c>
      <c r="J26" s="131">
        <v>0.12836095432167782</v>
      </c>
      <c r="K26" s="64"/>
      <c r="L26" s="121"/>
    </row>
    <row r="27" spans="1:12">
      <c r="B27" s="108">
        <v>2022</v>
      </c>
      <c r="C27" s="48">
        <v>2744</v>
      </c>
      <c r="D27" s="89">
        <v>0.18804824561403508</v>
      </c>
      <c r="E27" s="48">
        <v>3206</v>
      </c>
      <c r="F27" s="89">
        <v>0.10061195669229563</v>
      </c>
      <c r="G27" s="48">
        <v>1353</v>
      </c>
      <c r="H27" s="89">
        <v>0.15469929110450492</v>
      </c>
      <c r="I27" s="130">
        <v>7303</v>
      </c>
      <c r="J27" s="131">
        <v>0.13229353477166095</v>
      </c>
      <c r="K27" s="64"/>
      <c r="L27" s="121"/>
    </row>
    <row r="28" spans="1:12">
      <c r="B28" s="109">
        <v>2023</v>
      </c>
      <c r="C28" s="46">
        <v>2899</v>
      </c>
      <c r="D28" s="110" t="s">
        <v>100</v>
      </c>
      <c r="E28" s="46">
        <v>3261</v>
      </c>
      <c r="F28" s="110" t="s">
        <v>101</v>
      </c>
      <c r="G28" s="46">
        <v>1651</v>
      </c>
      <c r="H28" s="110" t="s">
        <v>98</v>
      </c>
      <c r="I28" s="132">
        <v>7811</v>
      </c>
      <c r="J28" s="133" t="s">
        <v>99</v>
      </c>
    </row>
    <row r="29" spans="1:12" s="11" customFormat="1" ht="5.25" customHeight="1">
      <c r="A29" s="18"/>
      <c r="B29" s="118"/>
    </row>
    <row r="30" spans="1:12" ht="12.75" customHeight="1">
      <c r="B30" s="300" t="s">
        <v>16</v>
      </c>
      <c r="C30" s="300"/>
      <c r="D30" s="300"/>
      <c r="E30" s="14"/>
      <c r="F30" s="14"/>
      <c r="G30" s="14"/>
      <c r="H30" s="14"/>
      <c r="I30" s="123"/>
    </row>
    <row r="31" spans="1:12" s="11" customFormat="1" ht="5.25" customHeight="1">
      <c r="A31" s="18"/>
      <c r="B31" s="118"/>
    </row>
    <row r="32" spans="1:12" s="11" customFormat="1" ht="12.75" customHeight="1">
      <c r="A32" s="18"/>
      <c r="B32" s="118" t="s">
        <v>96</v>
      </c>
    </row>
    <row r="33" spans="1:10" s="11" customFormat="1" ht="5.25" customHeight="1">
      <c r="A33" s="18"/>
      <c r="B33" s="118"/>
    </row>
    <row r="34" spans="1:10" ht="12.75" customHeight="1">
      <c r="B34" s="15" t="s">
        <v>15</v>
      </c>
      <c r="C34" s="13"/>
      <c r="D34" s="124"/>
      <c r="E34" s="14"/>
      <c r="F34" s="14"/>
      <c r="G34" s="14"/>
      <c r="H34" s="14"/>
      <c r="I34" s="14"/>
    </row>
    <row r="35" spans="1:10" s="11" customFormat="1" ht="5.25" customHeight="1">
      <c r="A35" s="18"/>
      <c r="B35" s="118"/>
    </row>
    <row r="36" spans="1:10" ht="27.2" customHeight="1">
      <c r="B36" s="300" t="s">
        <v>19</v>
      </c>
      <c r="C36" s="300"/>
      <c r="D36" s="300"/>
      <c r="E36" s="300"/>
      <c r="F36" s="300"/>
      <c r="G36" s="300"/>
      <c r="H36" s="300"/>
      <c r="I36" s="300"/>
      <c r="J36" s="300"/>
    </row>
    <row r="37" spans="1:10" ht="27.2" customHeight="1">
      <c r="B37" s="300" t="s">
        <v>52</v>
      </c>
      <c r="C37" s="300"/>
      <c r="D37" s="300"/>
      <c r="E37" s="300"/>
      <c r="F37" s="300"/>
      <c r="G37" s="300"/>
      <c r="H37" s="300"/>
      <c r="I37" s="300"/>
      <c r="J37" s="300"/>
    </row>
    <row r="38" spans="1:10" ht="27.2" customHeight="1">
      <c r="B38" s="300" t="s">
        <v>43</v>
      </c>
      <c r="C38" s="300"/>
      <c r="D38" s="300"/>
      <c r="E38" s="300"/>
      <c r="F38" s="300"/>
      <c r="G38" s="300"/>
      <c r="H38" s="300"/>
      <c r="I38" s="300"/>
      <c r="J38" s="300"/>
    </row>
    <row r="39" spans="1:10" s="11" customFormat="1" ht="5.25" customHeight="1">
      <c r="A39" s="18"/>
      <c r="B39" s="118"/>
    </row>
    <row r="40" spans="1:10" s="11" customFormat="1" ht="12.75" customHeight="1">
      <c r="A40" s="18"/>
      <c r="B40" s="118" t="s">
        <v>14</v>
      </c>
    </row>
  </sheetData>
  <mergeCells count="11">
    <mergeCell ref="B37:J37"/>
    <mergeCell ref="B38:J38"/>
    <mergeCell ref="B2:K2"/>
    <mergeCell ref="B4:J4"/>
    <mergeCell ref="B5:B6"/>
    <mergeCell ref="C5:D5"/>
    <mergeCell ref="E5:F5"/>
    <mergeCell ref="G5:H5"/>
    <mergeCell ref="I5:J5"/>
    <mergeCell ref="B30:D30"/>
    <mergeCell ref="B36:J36"/>
  </mergeCells>
  <pageMargins left="0.70866141732283472" right="0.70866141732283472" top="0.74803149606299213" bottom="0.74803149606299213" header="0.31496062992125984" footer="0.31496062992125984"/>
  <pageSetup paperSize="9" scale="80" orientation="landscape" r:id="rId1"/>
  <headerFooter>
    <oddHeader>&amp;L&amp;G&amp;CPrise en charge hospitalière</oddHeader>
    <oddFooter>&amp;L&amp;A&amp;C&amp;P sur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45"/>
  <sheetViews>
    <sheetView showGridLines="0" zoomScaleNormal="100" zoomScaleSheetLayoutView="70" workbookViewId="0"/>
  </sheetViews>
  <sheetFormatPr baseColWidth="10" defaultColWidth="11.42578125" defaultRowHeight="14.25"/>
  <cols>
    <col min="1" max="1" width="1.85546875" style="78" customWidth="1"/>
    <col min="2" max="2" width="39.85546875" style="9" customWidth="1"/>
    <col min="3" max="3" width="11.7109375" style="58" customWidth="1"/>
    <col min="4" max="4" width="11.7109375" style="38" customWidth="1"/>
    <col min="5" max="10" width="11.7109375" style="62" customWidth="1"/>
    <col min="11" max="14" width="11.42578125" style="62"/>
    <col min="15" max="16384" width="11.42578125" style="9"/>
  </cols>
  <sheetData>
    <row r="1" spans="1:14" ht="10.15" customHeight="1"/>
    <row r="2" spans="1:14" s="60" customFormat="1" ht="35.450000000000003" customHeight="1">
      <c r="A2" s="101"/>
      <c r="B2" s="307" t="s">
        <v>97</v>
      </c>
      <c r="C2" s="307"/>
      <c r="D2" s="307"/>
      <c r="E2" s="307"/>
      <c r="F2" s="307"/>
      <c r="G2" s="307"/>
      <c r="H2" s="307"/>
      <c r="I2" s="307"/>
      <c r="J2" s="307"/>
      <c r="K2" s="62"/>
      <c r="L2" s="62"/>
      <c r="M2" s="62"/>
      <c r="N2" s="62"/>
    </row>
    <row r="3" spans="1:14" s="24" customFormat="1" ht="14.25" customHeight="1">
      <c r="A3" s="102"/>
      <c r="C3" s="90"/>
      <c r="D3" s="93"/>
      <c r="E3" s="62"/>
      <c r="F3" s="62"/>
      <c r="G3" s="62"/>
      <c r="H3" s="62"/>
      <c r="I3" s="62"/>
      <c r="J3" s="62"/>
      <c r="K3" s="62"/>
      <c r="L3" s="62"/>
      <c r="M3" s="62"/>
      <c r="N3" s="62"/>
    </row>
    <row r="4" spans="1:14" ht="17.25" customHeight="1">
      <c r="B4" s="309" t="s">
        <v>81</v>
      </c>
      <c r="C4" s="310" t="s">
        <v>10</v>
      </c>
      <c r="D4" s="310"/>
      <c r="E4" s="310" t="s">
        <v>83</v>
      </c>
      <c r="F4" s="310"/>
      <c r="G4" s="310" t="s">
        <v>84</v>
      </c>
      <c r="H4" s="310"/>
      <c r="I4" s="310" t="s">
        <v>80</v>
      </c>
      <c r="J4" s="310"/>
    </row>
    <row r="5" spans="1:14" ht="31.5" customHeight="1">
      <c r="B5" s="309"/>
      <c r="C5" s="100" t="s">
        <v>92</v>
      </c>
      <c r="D5" s="23" t="s">
        <v>93</v>
      </c>
      <c r="E5" s="100" t="s">
        <v>92</v>
      </c>
      <c r="F5" s="23" t="s">
        <v>93</v>
      </c>
      <c r="G5" s="100" t="s">
        <v>92</v>
      </c>
      <c r="H5" s="23" t="s">
        <v>93</v>
      </c>
      <c r="I5" s="100" t="s">
        <v>92</v>
      </c>
      <c r="J5" s="23" t="s">
        <v>93</v>
      </c>
    </row>
    <row r="6" spans="1:14">
      <c r="B6" s="75" t="s">
        <v>71</v>
      </c>
      <c r="C6" s="39">
        <v>723</v>
      </c>
      <c r="D6" s="34" t="s">
        <v>102</v>
      </c>
      <c r="E6" s="39">
        <v>666</v>
      </c>
      <c r="F6" s="34" t="s">
        <v>103</v>
      </c>
      <c r="G6" s="39">
        <v>313</v>
      </c>
      <c r="H6" s="34" t="s">
        <v>104</v>
      </c>
      <c r="I6" s="39">
        <v>1702</v>
      </c>
      <c r="J6" s="34" t="s">
        <v>105</v>
      </c>
    </row>
    <row r="7" spans="1:14">
      <c r="B7" s="76" t="s">
        <v>57</v>
      </c>
      <c r="C7" s="40">
        <v>461</v>
      </c>
      <c r="D7" s="35" t="s">
        <v>106</v>
      </c>
      <c r="E7" s="40">
        <v>742</v>
      </c>
      <c r="F7" s="35" t="s">
        <v>107</v>
      </c>
      <c r="G7" s="40">
        <v>364</v>
      </c>
      <c r="H7" s="35" t="s">
        <v>108</v>
      </c>
      <c r="I7" s="40">
        <v>1567</v>
      </c>
      <c r="J7" s="35" t="s">
        <v>109</v>
      </c>
    </row>
    <row r="8" spans="1:14">
      <c r="B8" s="76" t="s">
        <v>65</v>
      </c>
      <c r="C8" s="40">
        <v>280</v>
      </c>
      <c r="D8" s="35" t="s">
        <v>110</v>
      </c>
      <c r="E8" s="40">
        <v>180</v>
      </c>
      <c r="F8" s="35" t="s">
        <v>111</v>
      </c>
      <c r="G8" s="40">
        <v>284</v>
      </c>
      <c r="H8" s="35" t="s">
        <v>112</v>
      </c>
      <c r="I8" s="40">
        <v>744</v>
      </c>
      <c r="J8" s="35" t="s">
        <v>113</v>
      </c>
    </row>
    <row r="9" spans="1:14">
      <c r="B9" s="76" t="s">
        <v>67</v>
      </c>
      <c r="C9" s="40">
        <v>157</v>
      </c>
      <c r="D9" s="35" t="s">
        <v>114</v>
      </c>
      <c r="E9" s="40">
        <v>314</v>
      </c>
      <c r="F9" s="35" t="s">
        <v>115</v>
      </c>
      <c r="G9" s="40">
        <v>68</v>
      </c>
      <c r="H9" s="35" t="s">
        <v>116</v>
      </c>
      <c r="I9" s="40">
        <v>539</v>
      </c>
      <c r="J9" s="35" t="s">
        <v>117</v>
      </c>
    </row>
    <row r="10" spans="1:14">
      <c r="B10" s="76" t="s">
        <v>74</v>
      </c>
      <c r="C10" s="40">
        <v>239</v>
      </c>
      <c r="D10" s="35" t="s">
        <v>118</v>
      </c>
      <c r="E10" s="40">
        <v>134</v>
      </c>
      <c r="F10" s="35" t="s">
        <v>119</v>
      </c>
      <c r="G10" s="40">
        <v>56</v>
      </c>
      <c r="H10" s="35" t="s">
        <v>120</v>
      </c>
      <c r="I10" s="40">
        <v>429</v>
      </c>
      <c r="J10" s="35" t="s">
        <v>121</v>
      </c>
    </row>
    <row r="11" spans="1:14">
      <c r="B11" s="76" t="s">
        <v>62</v>
      </c>
      <c r="C11" s="40">
        <v>131</v>
      </c>
      <c r="D11" s="35" t="s">
        <v>122</v>
      </c>
      <c r="E11" s="40">
        <v>129</v>
      </c>
      <c r="F11" s="35" t="s">
        <v>123</v>
      </c>
      <c r="G11" s="40">
        <v>45</v>
      </c>
      <c r="H11" s="35" t="s">
        <v>124</v>
      </c>
      <c r="I11" s="40">
        <v>305</v>
      </c>
      <c r="J11" s="35" t="s">
        <v>125</v>
      </c>
    </row>
    <row r="12" spans="1:14">
      <c r="B12" s="76" t="s">
        <v>55</v>
      </c>
      <c r="C12" s="40">
        <v>112</v>
      </c>
      <c r="D12" s="35" t="s">
        <v>126</v>
      </c>
      <c r="E12" s="40">
        <v>101</v>
      </c>
      <c r="F12" s="35" t="s">
        <v>127</v>
      </c>
      <c r="G12" s="40">
        <v>75</v>
      </c>
      <c r="H12" s="35" t="s">
        <v>111</v>
      </c>
      <c r="I12" s="40">
        <v>288</v>
      </c>
      <c r="J12" s="35" t="s">
        <v>128</v>
      </c>
    </row>
    <row r="13" spans="1:14">
      <c r="B13" s="76" t="s">
        <v>82</v>
      </c>
      <c r="C13" s="40">
        <v>64</v>
      </c>
      <c r="D13" s="35" t="s">
        <v>129</v>
      </c>
      <c r="E13" s="40">
        <v>110</v>
      </c>
      <c r="F13" s="35" t="s">
        <v>130</v>
      </c>
      <c r="G13" s="40">
        <v>79</v>
      </c>
      <c r="H13" s="35" t="s">
        <v>131</v>
      </c>
      <c r="I13" s="40">
        <v>253</v>
      </c>
      <c r="J13" s="35" t="s">
        <v>132</v>
      </c>
    </row>
    <row r="14" spans="1:14">
      <c r="B14" s="76" t="s">
        <v>56</v>
      </c>
      <c r="C14" s="40">
        <v>111</v>
      </c>
      <c r="D14" s="35" t="s">
        <v>133</v>
      </c>
      <c r="E14" s="40">
        <v>86</v>
      </c>
      <c r="F14" s="35" t="s">
        <v>134</v>
      </c>
      <c r="G14" s="40">
        <v>34</v>
      </c>
      <c r="H14" s="35" t="s">
        <v>135</v>
      </c>
      <c r="I14" s="40">
        <v>231</v>
      </c>
      <c r="J14" s="35" t="s">
        <v>136</v>
      </c>
    </row>
    <row r="15" spans="1:14">
      <c r="B15" s="76" t="s">
        <v>59</v>
      </c>
      <c r="C15" s="40">
        <v>62</v>
      </c>
      <c r="D15" s="35" t="s">
        <v>137</v>
      </c>
      <c r="E15" s="40">
        <v>91</v>
      </c>
      <c r="F15" s="35" t="s">
        <v>138</v>
      </c>
      <c r="G15" s="40">
        <v>59</v>
      </c>
      <c r="H15" s="35" t="s">
        <v>139</v>
      </c>
      <c r="I15" s="40">
        <v>212</v>
      </c>
      <c r="J15" s="35" t="s">
        <v>140</v>
      </c>
    </row>
    <row r="16" spans="1:14">
      <c r="B16" s="76" t="s">
        <v>77</v>
      </c>
      <c r="C16" s="40">
        <v>118</v>
      </c>
      <c r="D16" s="35" t="s">
        <v>141</v>
      </c>
      <c r="E16" s="40">
        <v>68</v>
      </c>
      <c r="F16" s="35" t="s">
        <v>142</v>
      </c>
      <c r="G16" s="40">
        <v>25</v>
      </c>
      <c r="H16" s="35" t="s">
        <v>143</v>
      </c>
      <c r="I16" s="40">
        <v>211</v>
      </c>
      <c r="J16" s="35" t="s">
        <v>144</v>
      </c>
    </row>
    <row r="17" spans="2:10">
      <c r="B17" s="76" t="s">
        <v>58</v>
      </c>
      <c r="C17" s="40">
        <v>86</v>
      </c>
      <c r="D17" s="35" t="s">
        <v>145</v>
      </c>
      <c r="E17" s="40">
        <v>87</v>
      </c>
      <c r="F17" s="35" t="s">
        <v>146</v>
      </c>
      <c r="G17" s="40">
        <v>37</v>
      </c>
      <c r="H17" s="35" t="s">
        <v>147</v>
      </c>
      <c r="I17" s="40">
        <v>210</v>
      </c>
      <c r="J17" s="35" t="s">
        <v>148</v>
      </c>
    </row>
    <row r="18" spans="2:10">
      <c r="B18" s="76" t="s">
        <v>64</v>
      </c>
      <c r="C18" s="40">
        <v>71</v>
      </c>
      <c r="D18" s="35" t="s">
        <v>149</v>
      </c>
      <c r="E18" s="40">
        <v>65</v>
      </c>
      <c r="F18" s="35" t="s">
        <v>150</v>
      </c>
      <c r="G18" s="40">
        <v>40</v>
      </c>
      <c r="H18" s="35" t="s">
        <v>151</v>
      </c>
      <c r="I18" s="40">
        <v>176</v>
      </c>
      <c r="J18" s="35" t="s">
        <v>105</v>
      </c>
    </row>
    <row r="19" spans="2:10">
      <c r="B19" s="76" t="s">
        <v>63</v>
      </c>
      <c r="C19" s="40">
        <v>33</v>
      </c>
      <c r="D19" s="35" t="s">
        <v>152</v>
      </c>
      <c r="E19" s="40">
        <v>96</v>
      </c>
      <c r="F19" s="35" t="s">
        <v>153</v>
      </c>
      <c r="G19" s="40">
        <v>35</v>
      </c>
      <c r="H19" s="35" t="s">
        <v>154</v>
      </c>
      <c r="I19" s="40">
        <v>164</v>
      </c>
      <c r="J19" s="35" t="s">
        <v>155</v>
      </c>
    </row>
    <row r="20" spans="2:10">
      <c r="B20" s="76" t="s">
        <v>75</v>
      </c>
      <c r="C20" s="40">
        <v>52</v>
      </c>
      <c r="D20" s="35" t="s">
        <v>156</v>
      </c>
      <c r="E20" s="40">
        <v>62</v>
      </c>
      <c r="F20" s="35" t="s">
        <v>157</v>
      </c>
      <c r="G20" s="40">
        <v>31</v>
      </c>
      <c r="H20" s="35" t="s">
        <v>158</v>
      </c>
      <c r="I20" s="40">
        <v>145</v>
      </c>
      <c r="J20" s="35" t="s">
        <v>159</v>
      </c>
    </row>
    <row r="21" spans="2:10">
      <c r="B21" s="76" t="s">
        <v>78</v>
      </c>
      <c r="C21" s="40">
        <v>48</v>
      </c>
      <c r="D21" s="35" t="s">
        <v>160</v>
      </c>
      <c r="E21" s="40">
        <v>57</v>
      </c>
      <c r="F21" s="35" t="s">
        <v>161</v>
      </c>
      <c r="G21" s="40">
        <v>26</v>
      </c>
      <c r="H21" s="35" t="s">
        <v>162</v>
      </c>
      <c r="I21" s="40">
        <v>131</v>
      </c>
      <c r="J21" s="35" t="s">
        <v>163</v>
      </c>
    </row>
    <row r="22" spans="2:10">
      <c r="B22" s="76" t="s">
        <v>61</v>
      </c>
      <c r="C22" s="40">
        <v>22</v>
      </c>
      <c r="D22" s="35" t="s">
        <v>138</v>
      </c>
      <c r="E22" s="40">
        <v>85</v>
      </c>
      <c r="F22" s="35" t="s">
        <v>164</v>
      </c>
      <c r="G22" s="40">
        <v>22</v>
      </c>
      <c r="H22" s="35" t="s">
        <v>165</v>
      </c>
      <c r="I22" s="40">
        <v>129</v>
      </c>
      <c r="J22" s="35" t="s">
        <v>166</v>
      </c>
    </row>
    <row r="23" spans="2:10">
      <c r="B23" s="76" t="s">
        <v>76</v>
      </c>
      <c r="C23" s="40">
        <v>43</v>
      </c>
      <c r="D23" s="35" t="s">
        <v>167</v>
      </c>
      <c r="E23" s="40">
        <v>53</v>
      </c>
      <c r="F23" s="35" t="s">
        <v>168</v>
      </c>
      <c r="G23" s="40">
        <v>16</v>
      </c>
      <c r="H23" s="35" t="s">
        <v>169</v>
      </c>
      <c r="I23" s="40">
        <v>112</v>
      </c>
      <c r="J23" s="35" t="s">
        <v>170</v>
      </c>
    </row>
    <row r="24" spans="2:10">
      <c r="B24" s="76" t="s">
        <v>68</v>
      </c>
      <c r="C24" s="40">
        <v>26</v>
      </c>
      <c r="D24" s="35" t="s">
        <v>119</v>
      </c>
      <c r="E24" s="40">
        <v>41</v>
      </c>
      <c r="F24" s="35" t="s">
        <v>139</v>
      </c>
      <c r="G24" s="40">
        <v>12</v>
      </c>
      <c r="H24" s="35" t="s">
        <v>171</v>
      </c>
      <c r="I24" s="40">
        <v>79</v>
      </c>
      <c r="J24" s="35" t="s">
        <v>108</v>
      </c>
    </row>
    <row r="25" spans="2:10">
      <c r="B25" s="76" t="s">
        <v>79</v>
      </c>
      <c r="C25" s="40">
        <v>9</v>
      </c>
      <c r="D25" s="35" t="s">
        <v>172</v>
      </c>
      <c r="E25" s="40">
        <v>22</v>
      </c>
      <c r="F25" s="35" t="s">
        <v>173</v>
      </c>
      <c r="G25" s="40">
        <v>5</v>
      </c>
      <c r="H25" s="35" t="s">
        <v>174</v>
      </c>
      <c r="I25" s="40">
        <v>36</v>
      </c>
      <c r="J25" s="35" t="s">
        <v>114</v>
      </c>
    </row>
    <row r="26" spans="2:10">
      <c r="B26" s="76" t="s">
        <v>73</v>
      </c>
      <c r="C26" s="40">
        <v>17</v>
      </c>
      <c r="D26" s="35" t="s">
        <v>113</v>
      </c>
      <c r="E26" s="40">
        <v>10</v>
      </c>
      <c r="F26" s="35" t="s">
        <v>175</v>
      </c>
      <c r="G26" s="40">
        <v>8</v>
      </c>
      <c r="H26" s="35" t="s">
        <v>176</v>
      </c>
      <c r="I26" s="40">
        <v>35</v>
      </c>
      <c r="J26" s="35" t="s">
        <v>177</v>
      </c>
    </row>
    <row r="27" spans="2:10">
      <c r="B27" s="76" t="s">
        <v>60</v>
      </c>
      <c r="C27" s="40">
        <v>11</v>
      </c>
      <c r="D27" s="35" t="s">
        <v>123</v>
      </c>
      <c r="E27" s="40">
        <v>17</v>
      </c>
      <c r="F27" s="35" t="s">
        <v>178</v>
      </c>
      <c r="G27" s="40">
        <v>3</v>
      </c>
      <c r="H27" s="35" t="s">
        <v>179</v>
      </c>
      <c r="I27" s="40">
        <v>31</v>
      </c>
      <c r="J27" s="35" t="s">
        <v>180</v>
      </c>
    </row>
    <row r="28" spans="2:10">
      <c r="B28" s="76" t="s">
        <v>70</v>
      </c>
      <c r="C28" s="40">
        <v>3</v>
      </c>
      <c r="D28" s="35" t="s">
        <v>181</v>
      </c>
      <c r="E28" s="40">
        <v>17</v>
      </c>
      <c r="F28" s="35" t="s">
        <v>181</v>
      </c>
      <c r="G28" s="40">
        <v>4</v>
      </c>
      <c r="H28" s="35" t="s">
        <v>181</v>
      </c>
      <c r="I28" s="40">
        <v>24</v>
      </c>
      <c r="J28" s="35" t="s">
        <v>181</v>
      </c>
    </row>
    <row r="29" spans="2:10">
      <c r="B29" s="76" t="s">
        <v>69</v>
      </c>
      <c r="C29" s="40">
        <v>4</v>
      </c>
      <c r="D29" s="35" t="s">
        <v>175</v>
      </c>
      <c r="E29" s="40">
        <v>12</v>
      </c>
      <c r="F29" s="35" t="s">
        <v>165</v>
      </c>
      <c r="G29" s="40">
        <v>7</v>
      </c>
      <c r="H29" s="35" t="s">
        <v>182</v>
      </c>
      <c r="I29" s="40">
        <v>23</v>
      </c>
      <c r="J29" s="35" t="s">
        <v>183</v>
      </c>
    </row>
    <row r="30" spans="2:10">
      <c r="B30" s="76" t="s">
        <v>72</v>
      </c>
      <c r="C30" s="40">
        <v>11</v>
      </c>
      <c r="D30" s="35" t="s">
        <v>184</v>
      </c>
      <c r="E30" s="40">
        <v>11</v>
      </c>
      <c r="F30" s="35" t="s">
        <v>119</v>
      </c>
      <c r="G30" s="40"/>
      <c r="H30" s="35"/>
      <c r="I30" s="40">
        <v>22</v>
      </c>
      <c r="J30" s="35" t="s">
        <v>185</v>
      </c>
    </row>
    <row r="31" spans="2:10">
      <c r="B31" s="77" t="s">
        <v>66</v>
      </c>
      <c r="C31" s="41">
        <v>5</v>
      </c>
      <c r="D31" s="110" t="s">
        <v>186</v>
      </c>
      <c r="E31" s="41">
        <v>5</v>
      </c>
      <c r="F31" s="110" t="s">
        <v>187</v>
      </c>
      <c r="G31" s="41">
        <v>3</v>
      </c>
      <c r="H31" s="110" t="s">
        <v>188</v>
      </c>
      <c r="I31" s="41">
        <v>13</v>
      </c>
      <c r="J31" s="110" t="s">
        <v>140</v>
      </c>
    </row>
    <row r="32" spans="2:10">
      <c r="B32" s="61" t="s">
        <v>3</v>
      </c>
      <c r="C32" s="57">
        <v>2899</v>
      </c>
      <c r="D32" s="111" t="s">
        <v>100</v>
      </c>
      <c r="E32" s="57">
        <v>3261</v>
      </c>
      <c r="F32" s="111" t="s">
        <v>101</v>
      </c>
      <c r="G32" s="57">
        <v>1651</v>
      </c>
      <c r="H32" s="111" t="s">
        <v>98</v>
      </c>
      <c r="I32" s="57">
        <v>7811</v>
      </c>
      <c r="J32" s="111" t="s">
        <v>99</v>
      </c>
    </row>
    <row r="33" spans="1:14" s="11" customFormat="1" ht="5.25" customHeight="1">
      <c r="A33" s="103"/>
      <c r="B33" s="86"/>
      <c r="C33" s="63"/>
      <c r="D33" s="94"/>
      <c r="E33" s="62"/>
      <c r="F33" s="62"/>
      <c r="G33" s="62"/>
      <c r="H33" s="62"/>
      <c r="I33" s="62"/>
      <c r="J33" s="62"/>
      <c r="K33" s="62"/>
      <c r="L33" s="62"/>
      <c r="M33" s="62"/>
      <c r="N33" s="62"/>
    </row>
    <row r="34" spans="1:14" ht="12.75" customHeight="1">
      <c r="B34" s="85" t="s">
        <v>5</v>
      </c>
      <c r="C34" s="91"/>
      <c r="D34" s="95"/>
    </row>
    <row r="35" spans="1:14" s="11" customFormat="1" ht="5.25" customHeight="1">
      <c r="A35" s="103"/>
      <c r="B35" s="86"/>
      <c r="C35" s="63"/>
      <c r="D35" s="94"/>
      <c r="E35" s="62"/>
      <c r="F35" s="62"/>
      <c r="G35" s="62"/>
      <c r="H35" s="62"/>
      <c r="I35" s="62"/>
      <c r="J35" s="62"/>
      <c r="K35" s="62"/>
      <c r="L35" s="62"/>
      <c r="M35" s="62"/>
      <c r="N35" s="62"/>
    </row>
    <row r="36" spans="1:14" s="11" customFormat="1" ht="12.75" customHeight="1">
      <c r="A36" s="103"/>
      <c r="B36" s="104" t="s">
        <v>96</v>
      </c>
      <c r="C36" s="63"/>
      <c r="D36" s="94"/>
      <c r="E36" s="62"/>
      <c r="F36" s="62"/>
      <c r="G36" s="62"/>
      <c r="H36" s="62"/>
      <c r="I36" s="62"/>
      <c r="J36" s="62"/>
      <c r="K36" s="62"/>
      <c r="L36" s="62"/>
      <c r="M36" s="62"/>
      <c r="N36" s="62"/>
    </row>
    <row r="37" spans="1:14" s="11" customFormat="1" ht="5.25" customHeight="1">
      <c r="A37" s="103"/>
      <c r="B37" s="33"/>
      <c r="C37" s="63"/>
      <c r="D37" s="94"/>
      <c r="E37" s="62"/>
      <c r="F37" s="62"/>
      <c r="G37" s="62"/>
      <c r="H37" s="62"/>
      <c r="I37" s="62"/>
      <c r="J37" s="62"/>
      <c r="K37" s="62"/>
      <c r="L37" s="62"/>
      <c r="M37" s="62"/>
      <c r="N37" s="62"/>
    </row>
    <row r="38" spans="1:14" ht="12.75" customHeight="1">
      <c r="B38" s="22" t="s">
        <v>53</v>
      </c>
      <c r="C38" s="92"/>
      <c r="D38" s="96"/>
    </row>
    <row r="39" spans="1:14" s="11" customFormat="1" ht="5.25" customHeight="1">
      <c r="A39" s="103"/>
      <c r="B39" s="33"/>
      <c r="C39" s="63"/>
      <c r="D39" s="94"/>
      <c r="E39" s="62"/>
      <c r="F39" s="62"/>
      <c r="G39" s="62"/>
      <c r="H39" s="62"/>
      <c r="I39" s="62"/>
      <c r="J39" s="62"/>
      <c r="K39" s="62"/>
      <c r="L39" s="62"/>
      <c r="M39" s="62"/>
      <c r="N39" s="62"/>
    </row>
    <row r="40" spans="1:14" s="24" customFormat="1">
      <c r="A40" s="102"/>
      <c r="B40" s="308" t="s">
        <v>85</v>
      </c>
      <c r="C40" s="308"/>
      <c r="D40" s="308"/>
      <c r="E40" s="308"/>
      <c r="F40" s="308"/>
      <c r="G40" s="308"/>
      <c r="H40" s="308"/>
      <c r="I40" s="308"/>
      <c r="J40" s="308"/>
      <c r="K40" s="62"/>
      <c r="L40" s="62"/>
      <c r="M40" s="62"/>
      <c r="N40" s="62"/>
    </row>
    <row r="41" spans="1:14" s="24" customFormat="1" ht="27" customHeight="1">
      <c r="A41" s="102"/>
      <c r="B41" s="308" t="s">
        <v>42</v>
      </c>
      <c r="C41" s="308"/>
      <c r="D41" s="308"/>
      <c r="E41" s="308"/>
      <c r="F41" s="308"/>
      <c r="G41" s="308"/>
      <c r="H41" s="308"/>
      <c r="I41" s="308"/>
      <c r="J41" s="308"/>
      <c r="K41" s="62"/>
      <c r="L41" s="62"/>
      <c r="M41" s="62"/>
      <c r="N41" s="62"/>
    </row>
    <row r="42" spans="1:14" s="24" customFormat="1">
      <c r="A42" s="102"/>
      <c r="B42" s="308" t="s">
        <v>89</v>
      </c>
      <c r="C42" s="308"/>
      <c r="D42" s="308"/>
      <c r="E42" s="308"/>
      <c r="F42" s="308"/>
      <c r="G42" s="308"/>
      <c r="H42" s="308"/>
      <c r="I42" s="308"/>
      <c r="J42" s="308"/>
      <c r="K42" s="62"/>
      <c r="L42" s="62"/>
      <c r="M42" s="62"/>
      <c r="N42" s="62"/>
    </row>
    <row r="43" spans="1:14" s="11" customFormat="1" ht="5.25" customHeight="1">
      <c r="A43" s="103"/>
      <c r="B43" s="86"/>
      <c r="C43" s="63"/>
      <c r="D43" s="94"/>
      <c r="E43" s="62"/>
      <c r="F43" s="62"/>
      <c r="G43" s="62"/>
      <c r="H43" s="62"/>
      <c r="I43" s="62"/>
      <c r="J43" s="62"/>
      <c r="K43" s="62"/>
      <c r="L43" s="62"/>
      <c r="M43" s="62"/>
      <c r="N43" s="62"/>
    </row>
    <row r="44" spans="1:14" s="11" customFormat="1" ht="12.75" customHeight="1">
      <c r="A44" s="103"/>
      <c r="B44" s="86" t="s">
        <v>14</v>
      </c>
      <c r="C44" s="63"/>
      <c r="D44" s="94"/>
      <c r="E44" s="62"/>
      <c r="F44" s="62"/>
      <c r="G44" s="62"/>
      <c r="H44" s="62"/>
      <c r="I44" s="62"/>
      <c r="J44" s="62"/>
      <c r="K44" s="62"/>
      <c r="L44" s="62"/>
      <c r="M44" s="62"/>
      <c r="N44" s="62"/>
    </row>
    <row r="45" spans="1:14" s="59" customFormat="1" ht="14.25" customHeight="1">
      <c r="A45" s="78"/>
      <c r="B45" s="9"/>
      <c r="C45" s="58"/>
      <c r="D45" s="38"/>
      <c r="E45" s="62"/>
      <c r="F45" s="62"/>
      <c r="G45" s="62"/>
      <c r="H45" s="62"/>
      <c r="I45" s="62"/>
      <c r="J45" s="62"/>
      <c r="K45" s="62"/>
      <c r="L45" s="62"/>
      <c r="M45" s="62"/>
      <c r="N45" s="62"/>
    </row>
  </sheetData>
  <mergeCells count="9">
    <mergeCell ref="B2:J2"/>
    <mergeCell ref="B40:J40"/>
    <mergeCell ref="B41:J41"/>
    <mergeCell ref="B42:J42"/>
    <mergeCell ref="B4:B5"/>
    <mergeCell ref="C4:D4"/>
    <mergeCell ref="E4:F4"/>
    <mergeCell ref="G4:H4"/>
    <mergeCell ref="I4:J4"/>
  </mergeCells>
  <pageMargins left="0.70866141732283472" right="0.70866141732283472" top="0.74803149606299213" bottom="0.74803149606299213" header="0.31496062992125984" footer="0.31496062992125984"/>
  <pageSetup paperSize="9" scale="70" orientation="landscape" r:id="rId1"/>
  <headerFooter>
    <oddHeader>&amp;L&amp;G&amp;CPrise en charge hospitalière</oddHeader>
    <oddFooter>&amp;L&amp;A&amp;C&amp;P sur &amp;N&amp;R&amp;F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45"/>
  <sheetViews>
    <sheetView showGridLines="0" zoomScaleNormal="100" zoomScaleSheetLayoutView="70" workbookViewId="0"/>
  </sheetViews>
  <sheetFormatPr baseColWidth="10" defaultColWidth="11.42578125" defaultRowHeight="14.25"/>
  <cols>
    <col min="1" max="1" width="1.42578125" style="16" customWidth="1"/>
    <col min="2" max="2" width="11.7109375" style="9" customWidth="1"/>
    <col min="3" max="18" width="9.5703125" style="9" customWidth="1"/>
    <col min="19" max="16384" width="11.42578125" style="9"/>
  </cols>
  <sheetData>
    <row r="1" spans="1:20" ht="10.15" customHeight="1"/>
    <row r="2" spans="1:20" s="24" customFormat="1" ht="18">
      <c r="A2" s="37"/>
      <c r="B2" s="36" t="s">
        <v>87</v>
      </c>
      <c r="C2" s="36"/>
    </row>
    <row r="3" spans="1:20" s="10" customFormat="1" ht="12.75" customHeight="1">
      <c r="A3" s="17"/>
      <c r="B3" s="74"/>
      <c r="C3" s="74"/>
      <c r="D3" s="74"/>
      <c r="E3" s="74"/>
      <c r="F3" s="74"/>
    </row>
    <row r="4" spans="1:20" ht="39.75" customHeight="1">
      <c r="A4" s="8"/>
      <c r="B4" s="80" t="s">
        <v>46</v>
      </c>
      <c r="C4" s="81">
        <v>2008</v>
      </c>
      <c r="D4" s="81">
        <v>2009</v>
      </c>
      <c r="E4" s="81">
        <v>2010</v>
      </c>
      <c r="F4" s="81">
        <v>2011</v>
      </c>
      <c r="G4" s="81">
        <v>2012</v>
      </c>
      <c r="H4" s="81">
        <v>2013</v>
      </c>
      <c r="I4" s="81">
        <v>2014</v>
      </c>
      <c r="J4" s="81">
        <v>2015</v>
      </c>
      <c r="K4" s="81">
        <v>2016</v>
      </c>
      <c r="L4" s="81">
        <v>2017</v>
      </c>
      <c r="M4" s="81">
        <v>2018</v>
      </c>
      <c r="N4" s="81">
        <v>2019</v>
      </c>
      <c r="O4" s="81">
        <v>2020</v>
      </c>
      <c r="P4" s="81">
        <v>2021</v>
      </c>
      <c r="Q4" s="81">
        <v>2022</v>
      </c>
      <c r="R4" s="81">
        <v>2023</v>
      </c>
      <c r="S4" s="73"/>
      <c r="T4" s="73"/>
    </row>
    <row r="5" spans="1:20">
      <c r="B5" s="112" t="s">
        <v>44</v>
      </c>
      <c r="C5" s="49">
        <v>0.14070657024500582</v>
      </c>
      <c r="D5" s="49">
        <v>0.14029623559264093</v>
      </c>
      <c r="E5" s="49">
        <v>0.13997481864355907</v>
      </c>
      <c r="F5" s="49">
        <v>0.14202073489222353</v>
      </c>
      <c r="G5" s="49">
        <v>0.1498707290479297</v>
      </c>
      <c r="H5" s="49">
        <v>0.15506914337768218</v>
      </c>
      <c r="I5" s="49">
        <v>0.16067149863028013</v>
      </c>
      <c r="J5" s="49">
        <v>0.16371738267105848</v>
      </c>
      <c r="K5" s="49">
        <v>0.1679871245580998</v>
      </c>
      <c r="L5" s="49">
        <v>0.17037981531401375</v>
      </c>
      <c r="M5" s="49">
        <v>0.17301901010934012</v>
      </c>
      <c r="N5" s="49">
        <v>0.17533260697474484</v>
      </c>
      <c r="O5" s="49">
        <v>0.1781401213849427</v>
      </c>
      <c r="P5" s="49">
        <v>0.18222385470232419</v>
      </c>
      <c r="Q5" s="49">
        <v>0.18611694270586621</v>
      </c>
      <c r="R5" s="49">
        <v>0.18690599992214393</v>
      </c>
      <c r="S5" s="73"/>
      <c r="T5" s="73"/>
    </row>
    <row r="6" spans="1:20">
      <c r="A6" s="78">
        <v>1</v>
      </c>
      <c r="B6" s="113" t="s">
        <v>20</v>
      </c>
      <c r="C6" s="50">
        <v>0.15423712247092169</v>
      </c>
      <c r="D6" s="50">
        <v>0.15283856745790869</v>
      </c>
      <c r="E6" s="50">
        <v>0.15902689394729705</v>
      </c>
      <c r="F6" s="50">
        <v>0.159099463869701</v>
      </c>
      <c r="G6" s="50">
        <v>0.1727785115800724</v>
      </c>
      <c r="H6" s="50">
        <v>0.18082536190607137</v>
      </c>
      <c r="I6" s="50">
        <v>0.189558063089906</v>
      </c>
      <c r="J6" s="50">
        <v>0.19065995159918897</v>
      </c>
      <c r="K6" s="50">
        <v>0.19749775776628223</v>
      </c>
      <c r="L6" s="50">
        <v>0.20460367251188669</v>
      </c>
      <c r="M6" s="50">
        <v>0.20518901955125893</v>
      </c>
      <c r="N6" s="52">
        <v>0.20694564813668442</v>
      </c>
      <c r="O6" s="52">
        <v>0.20850699715697368</v>
      </c>
      <c r="P6" s="52">
        <v>0.20590966430723948</v>
      </c>
      <c r="Q6" s="52">
        <v>0.21459257694203818</v>
      </c>
      <c r="R6" s="52">
        <v>0.21435321913762551</v>
      </c>
    </row>
    <row r="7" spans="1:20">
      <c r="A7" s="78">
        <v>2</v>
      </c>
      <c r="B7" s="114" t="s">
        <v>21</v>
      </c>
      <c r="C7" s="51">
        <v>0.6404109589041096</v>
      </c>
      <c r="D7" s="51">
        <v>0.47853991175290816</v>
      </c>
      <c r="E7" s="51">
        <v>0.52265500794912556</v>
      </c>
      <c r="F7" s="51">
        <v>0.56441005802707933</v>
      </c>
      <c r="G7" s="51">
        <v>0.63818257607336393</v>
      </c>
      <c r="H7" s="51">
        <v>0.74660074165636592</v>
      </c>
      <c r="I7" s="51">
        <v>0.74979789814066289</v>
      </c>
      <c r="J7" s="51">
        <v>0.74942174248265225</v>
      </c>
      <c r="K7" s="51">
        <v>0.74362934362934363</v>
      </c>
      <c r="L7" s="51">
        <v>0.73939625525410779</v>
      </c>
      <c r="M7" s="51">
        <v>0.74942878903274945</v>
      </c>
      <c r="N7" s="52">
        <v>0.7772873194221509</v>
      </c>
      <c r="O7" s="52">
        <v>0.78604455653635985</v>
      </c>
      <c r="P7" s="52">
        <v>0.94843686561104346</v>
      </c>
      <c r="Q7" s="52">
        <v>0.99473471040907246</v>
      </c>
      <c r="R7" s="52">
        <v>0.98810939357907257</v>
      </c>
    </row>
    <row r="8" spans="1:20">
      <c r="A8" s="78">
        <v>3</v>
      </c>
      <c r="B8" s="114" t="s">
        <v>22</v>
      </c>
      <c r="C8" s="51">
        <v>0.39725280715142264</v>
      </c>
      <c r="D8" s="51">
        <v>0.38351212686567165</v>
      </c>
      <c r="E8" s="51">
        <v>0.37157454714352067</v>
      </c>
      <c r="F8" s="51">
        <v>0.37350505979760812</v>
      </c>
      <c r="G8" s="51">
        <v>0.35445928971108825</v>
      </c>
      <c r="H8" s="51">
        <v>0.37474656454156341</v>
      </c>
      <c r="I8" s="51">
        <v>0.39200781843848409</v>
      </c>
      <c r="J8" s="51">
        <v>0.40012336794489567</v>
      </c>
      <c r="K8" s="51">
        <v>0.41850220264317178</v>
      </c>
      <c r="L8" s="51">
        <v>0.4438423645320197</v>
      </c>
      <c r="M8" s="51">
        <v>0.43610427939006396</v>
      </c>
      <c r="N8" s="52">
        <v>0.45349176974773547</v>
      </c>
      <c r="O8" s="52">
        <v>0.45568525724167747</v>
      </c>
      <c r="P8" s="52">
        <v>0.50064432989690721</v>
      </c>
      <c r="Q8" s="52">
        <v>0.5440487857998475</v>
      </c>
      <c r="R8" s="52">
        <v>0.54094085741107745</v>
      </c>
    </row>
    <row r="9" spans="1:20">
      <c r="A9" s="78">
        <v>4</v>
      </c>
      <c r="B9" s="114" t="s">
        <v>6</v>
      </c>
      <c r="C9" s="51">
        <v>4.7456986197768954E-2</v>
      </c>
      <c r="D9" s="51">
        <v>4.3412722339463368E-2</v>
      </c>
      <c r="E9" s="51">
        <v>4.3241649715515459E-2</v>
      </c>
      <c r="F9" s="51">
        <v>4.2183157228131485E-2</v>
      </c>
      <c r="G9" s="51">
        <v>4.3898602742480058E-2</v>
      </c>
      <c r="H9" s="51">
        <v>4.5344044586172923E-2</v>
      </c>
      <c r="I9" s="51">
        <v>4.6261331485651598E-2</v>
      </c>
      <c r="J9" s="51">
        <v>4.7836055046388354E-2</v>
      </c>
      <c r="K9" s="51">
        <v>4.8792428198433421E-2</v>
      </c>
      <c r="L9" s="51">
        <v>4.7569831642505507E-2</v>
      </c>
      <c r="M9" s="51">
        <v>4.824511323165593E-2</v>
      </c>
      <c r="N9" s="52">
        <v>4.8437602645236166E-2</v>
      </c>
      <c r="O9" s="52">
        <v>4.843585926772135E-2</v>
      </c>
      <c r="P9" s="52">
        <v>5.1029083762118232E-2</v>
      </c>
      <c r="Q9" s="52">
        <v>5.3585448111903577E-2</v>
      </c>
      <c r="R9" s="52">
        <v>5.3998790743692626E-2</v>
      </c>
    </row>
    <row r="10" spans="1:20">
      <c r="A10" s="78">
        <v>5</v>
      </c>
      <c r="B10" s="114" t="s">
        <v>23</v>
      </c>
      <c r="C10" s="51">
        <v>0.38846473197108083</v>
      </c>
      <c r="D10" s="51">
        <v>0.38906037040006414</v>
      </c>
      <c r="E10" s="51">
        <v>0.38972149989082322</v>
      </c>
      <c r="F10" s="51">
        <v>0.44508905261936532</v>
      </c>
      <c r="G10" s="51">
        <v>0.46376867693736934</v>
      </c>
      <c r="H10" s="51">
        <v>0.47753585300268897</v>
      </c>
      <c r="I10" s="51">
        <v>0.4942458571967181</v>
      </c>
      <c r="J10" s="51">
        <v>0.50197516930022579</v>
      </c>
      <c r="K10" s="51">
        <v>0.53735342217892068</v>
      </c>
      <c r="L10" s="51">
        <v>0.54767383518746005</v>
      </c>
      <c r="M10" s="51">
        <v>0.56242648585068844</v>
      </c>
      <c r="N10" s="52">
        <v>0.56782399449982812</v>
      </c>
      <c r="O10" s="52">
        <v>0.57730916443995084</v>
      </c>
      <c r="P10" s="52">
        <v>0.58507375743142531</v>
      </c>
      <c r="Q10" s="52">
        <v>0.57876762933652948</v>
      </c>
      <c r="R10" s="52">
        <v>0.58425834159233569</v>
      </c>
    </row>
    <row r="11" spans="1:20">
      <c r="A11" s="78">
        <v>6</v>
      </c>
      <c r="B11" s="114" t="s">
        <v>24</v>
      </c>
      <c r="C11" s="51">
        <v>0.13953488372093023</v>
      </c>
      <c r="D11" s="51">
        <v>0.13449945901385954</v>
      </c>
      <c r="E11" s="51">
        <v>0.13666335701010718</v>
      </c>
      <c r="F11" s="51">
        <v>8.362721645416657E-2</v>
      </c>
      <c r="G11" s="51">
        <v>9.5284112872052573E-2</v>
      </c>
      <c r="H11" s="51">
        <v>9.2761368516486142E-2</v>
      </c>
      <c r="I11" s="51">
        <v>0.10217023675310034</v>
      </c>
      <c r="J11" s="51">
        <v>0.11109816622783512</v>
      </c>
      <c r="K11" s="51">
        <v>0.10887087461604195</v>
      </c>
      <c r="L11" s="51">
        <v>0.10496008075617143</v>
      </c>
      <c r="M11" s="51">
        <v>0.10826144581114702</v>
      </c>
      <c r="N11" s="52">
        <v>0.11115236459831995</v>
      </c>
      <c r="O11" s="52">
        <v>0.11203093243444208</v>
      </c>
      <c r="P11" s="52">
        <v>0.11103786023733284</v>
      </c>
      <c r="Q11" s="52">
        <v>0.1149336131769859</v>
      </c>
      <c r="R11" s="52">
        <v>0.10859095495826071</v>
      </c>
    </row>
    <row r="12" spans="1:20">
      <c r="A12" s="78">
        <v>7</v>
      </c>
      <c r="B12" s="114" t="s">
        <v>25</v>
      </c>
      <c r="C12" s="51">
        <v>0.2104484130835679</v>
      </c>
      <c r="D12" s="51">
        <v>0.20919955332747273</v>
      </c>
      <c r="E12" s="51">
        <v>0.21309645393439897</v>
      </c>
      <c r="F12" s="51">
        <v>0.21432581641246373</v>
      </c>
      <c r="G12" s="51">
        <v>0.2241271022819791</v>
      </c>
      <c r="H12" s="51">
        <v>0.23670225164328004</v>
      </c>
      <c r="I12" s="51">
        <v>0.24984334437382508</v>
      </c>
      <c r="J12" s="51">
        <v>0.26502032161159217</v>
      </c>
      <c r="K12" s="51">
        <v>0.26822956309940632</v>
      </c>
      <c r="L12" s="51">
        <v>0.27164464534075106</v>
      </c>
      <c r="M12" s="51">
        <v>0.26675915999243238</v>
      </c>
      <c r="N12" s="52">
        <v>0.27211861363972373</v>
      </c>
      <c r="O12" s="52">
        <v>0.2860559027229454</v>
      </c>
      <c r="P12" s="52">
        <v>0.28854199188261004</v>
      </c>
      <c r="Q12" s="52">
        <v>0.29023535918392429</v>
      </c>
      <c r="R12" s="52">
        <v>0.28788901847645937</v>
      </c>
    </row>
    <row r="13" spans="1:20">
      <c r="A13" s="78">
        <v>8</v>
      </c>
      <c r="B13" s="114" t="s">
        <v>7</v>
      </c>
      <c r="C13" s="51">
        <v>3.837548574493975E-2</v>
      </c>
      <c r="D13" s="51">
        <v>4.0394385376839682E-2</v>
      </c>
      <c r="E13" s="51">
        <v>4.0501805935808946E-2</v>
      </c>
      <c r="F13" s="51">
        <v>4.1088199265006127E-2</v>
      </c>
      <c r="G13" s="51">
        <v>4.570676969871347E-2</v>
      </c>
      <c r="H13" s="51">
        <v>4.6615113281779946E-2</v>
      </c>
      <c r="I13" s="51">
        <v>4.6645340981165379E-2</v>
      </c>
      <c r="J13" s="51">
        <v>4.8961404359005423E-2</v>
      </c>
      <c r="K13" s="51">
        <v>4.8782441525152195E-2</v>
      </c>
      <c r="L13" s="51">
        <v>4.8258013139558034E-2</v>
      </c>
      <c r="M13" s="51">
        <v>4.7071032289823449E-2</v>
      </c>
      <c r="N13" s="52">
        <v>4.4220945083014052E-2</v>
      </c>
      <c r="O13" s="52">
        <v>4.2303629996108733E-2</v>
      </c>
      <c r="P13" s="52">
        <v>4.7432144757849917E-2</v>
      </c>
      <c r="Q13" s="52">
        <v>4.679267864344161E-2</v>
      </c>
      <c r="R13" s="52">
        <v>4.5795438465595535E-2</v>
      </c>
    </row>
    <row r="14" spans="1:20">
      <c r="A14" s="78">
        <v>9</v>
      </c>
      <c r="B14" s="114" t="s">
        <v>26</v>
      </c>
      <c r="C14" s="51">
        <v>0.30497465145754121</v>
      </c>
      <c r="D14" s="51">
        <v>0.30103318722604883</v>
      </c>
      <c r="E14" s="51">
        <v>0.30027932960893855</v>
      </c>
      <c r="F14" s="51">
        <v>0.29507202426080364</v>
      </c>
      <c r="G14" s="51">
        <v>0.30291600174089656</v>
      </c>
      <c r="H14" s="51">
        <v>0.30251124981855132</v>
      </c>
      <c r="I14" s="51">
        <v>0.32112349790068045</v>
      </c>
      <c r="J14" s="51">
        <v>0.32725655847043128</v>
      </c>
      <c r="K14" s="51">
        <v>0.32817161528626226</v>
      </c>
      <c r="L14" s="51">
        <v>0.34007220216606499</v>
      </c>
      <c r="M14" s="51">
        <v>0.34226950354609931</v>
      </c>
      <c r="N14" s="52">
        <v>0.35873472322070454</v>
      </c>
      <c r="O14" s="52">
        <v>0.3664027324949542</v>
      </c>
      <c r="P14" s="52">
        <v>0.37940576755024757</v>
      </c>
      <c r="Q14" s="52">
        <v>0.37471623155505107</v>
      </c>
      <c r="R14" s="52">
        <v>0.4060213843556556</v>
      </c>
    </row>
    <row r="15" spans="1:20">
      <c r="A15" s="78">
        <v>10</v>
      </c>
      <c r="B15" s="114" t="s">
        <v>27</v>
      </c>
      <c r="C15" s="51">
        <v>0.14546559319459212</v>
      </c>
      <c r="D15" s="51">
        <v>0.14685505925250683</v>
      </c>
      <c r="E15" s="51">
        <v>0.14692029535993192</v>
      </c>
      <c r="F15" s="51">
        <v>0.15179630699966537</v>
      </c>
      <c r="G15" s="51">
        <v>0.1595619987661937</v>
      </c>
      <c r="H15" s="51">
        <v>0.15969086225185633</v>
      </c>
      <c r="I15" s="51">
        <v>0.16023594514883396</v>
      </c>
      <c r="J15" s="51">
        <v>0.1638798031363678</v>
      </c>
      <c r="K15" s="51">
        <v>0.15608071909042204</v>
      </c>
      <c r="L15" s="51">
        <v>0.15575178566046835</v>
      </c>
      <c r="M15" s="51">
        <v>0.1527744701119314</v>
      </c>
      <c r="N15" s="52">
        <v>0.17225808406824863</v>
      </c>
      <c r="O15" s="52">
        <v>0.1661974534519163</v>
      </c>
      <c r="P15" s="52">
        <v>0.17065381317089037</v>
      </c>
      <c r="Q15" s="52">
        <v>0.1757866728366497</v>
      </c>
      <c r="R15" s="52">
        <v>0.1816127911018422</v>
      </c>
    </row>
    <row r="16" spans="1:20">
      <c r="A16" s="78">
        <v>11</v>
      </c>
      <c r="B16" s="114" t="s">
        <v>28</v>
      </c>
      <c r="C16" s="51">
        <v>0.27443642519825356</v>
      </c>
      <c r="D16" s="51">
        <v>0.302493321460374</v>
      </c>
      <c r="E16" s="51">
        <v>0.29226833897186238</v>
      </c>
      <c r="F16" s="51">
        <v>0.30575872215216476</v>
      </c>
      <c r="G16" s="51">
        <v>0.30731050727685705</v>
      </c>
      <c r="H16" s="51">
        <v>0.31633141762452105</v>
      </c>
      <c r="I16" s="51">
        <v>0.33359085290482077</v>
      </c>
      <c r="J16" s="51">
        <v>0.36945288753799393</v>
      </c>
      <c r="K16" s="51">
        <v>0.36387377584330793</v>
      </c>
      <c r="L16" s="51">
        <v>0.35816957155753071</v>
      </c>
      <c r="M16" s="51">
        <v>0.34246001257246628</v>
      </c>
      <c r="N16" s="52">
        <v>0.34804295116037409</v>
      </c>
      <c r="O16" s="52">
        <v>0.35718567361007042</v>
      </c>
      <c r="P16" s="52">
        <v>0.3579686209744013</v>
      </c>
      <c r="Q16" s="52">
        <v>0.35386295035643184</v>
      </c>
      <c r="R16" s="52">
        <v>0.34293394777265745</v>
      </c>
    </row>
    <row r="17" spans="1:20">
      <c r="A17" s="78">
        <v>12</v>
      </c>
      <c r="B17" s="114" t="s">
        <v>29</v>
      </c>
      <c r="C17" s="51">
        <v>0.14535838044865948</v>
      </c>
      <c r="D17" s="51">
        <v>0.1432886919746249</v>
      </c>
      <c r="E17" s="51">
        <v>0.14367418020621006</v>
      </c>
      <c r="F17" s="51">
        <v>0.13974218584903847</v>
      </c>
      <c r="G17" s="51">
        <v>0.1502649800781401</v>
      </c>
      <c r="H17" s="51">
        <v>0.15363973736797032</v>
      </c>
      <c r="I17" s="51">
        <v>0.15946337926033358</v>
      </c>
      <c r="J17" s="51">
        <v>0.16316032213431725</v>
      </c>
      <c r="K17" s="51">
        <v>0.16165167338779168</v>
      </c>
      <c r="L17" s="51">
        <v>0.15874113781774166</v>
      </c>
      <c r="M17" s="51">
        <v>0.16524856014337666</v>
      </c>
      <c r="N17" s="52">
        <v>0.16434916296549368</v>
      </c>
      <c r="O17" s="52">
        <v>0.17070127277264788</v>
      </c>
      <c r="P17" s="52">
        <v>0.17450641742016323</v>
      </c>
      <c r="Q17" s="52">
        <v>0.18437215266763404</v>
      </c>
      <c r="R17" s="52">
        <v>0.18547559354545606</v>
      </c>
    </row>
    <row r="18" spans="1:20">
      <c r="A18" s="78">
        <v>13</v>
      </c>
      <c r="B18" s="114" t="s">
        <v>30</v>
      </c>
      <c r="C18" s="51">
        <v>0.16806217850035671</v>
      </c>
      <c r="D18" s="51">
        <v>0.17175485344499428</v>
      </c>
      <c r="E18" s="51">
        <v>0.20026641135578405</v>
      </c>
      <c r="F18" s="51">
        <v>0.18248425872925014</v>
      </c>
      <c r="G18" s="51">
        <v>0.19432298228711184</v>
      </c>
      <c r="H18" s="51">
        <v>0.20480871818320379</v>
      </c>
      <c r="I18" s="51">
        <v>0.21663044292887657</v>
      </c>
      <c r="J18" s="51">
        <v>0.22301826564993793</v>
      </c>
      <c r="K18" s="51">
        <v>0.23101364185805559</v>
      </c>
      <c r="L18" s="51">
        <v>0.22856462098778038</v>
      </c>
      <c r="M18" s="51">
        <v>0.23263139267386304</v>
      </c>
      <c r="N18" s="52">
        <v>0.22974351757379588</v>
      </c>
      <c r="O18" s="52">
        <v>0.22486446064684987</v>
      </c>
      <c r="P18" s="52">
        <v>0.22440958697406743</v>
      </c>
      <c r="Q18" s="52">
        <v>0.22064020310838164</v>
      </c>
      <c r="R18" s="52">
        <v>0.22364317998668581</v>
      </c>
    </row>
    <row r="19" spans="1:20">
      <c r="A19" s="78">
        <v>14</v>
      </c>
      <c r="B19" s="114" t="s">
        <v>31</v>
      </c>
      <c r="C19" s="51">
        <v>0.39510985116938341</v>
      </c>
      <c r="D19" s="51">
        <v>0.41205943331029715</v>
      </c>
      <c r="E19" s="51">
        <v>0.39507703205241723</v>
      </c>
      <c r="F19" s="51">
        <v>0.40109140518417463</v>
      </c>
      <c r="G19" s="51">
        <v>0.40291945128385509</v>
      </c>
      <c r="H19" s="51">
        <v>0.40730099712692241</v>
      </c>
      <c r="I19" s="51">
        <v>0.40360421625297516</v>
      </c>
      <c r="J19" s="51">
        <v>0.38751452764403121</v>
      </c>
      <c r="K19" s="51">
        <v>0.41900893582453291</v>
      </c>
      <c r="L19" s="51">
        <v>0.42891721800871391</v>
      </c>
      <c r="M19" s="51">
        <v>0.41658885776532834</v>
      </c>
      <c r="N19" s="52">
        <v>0.43931811072880828</v>
      </c>
      <c r="O19" s="52">
        <v>0.43317422434367542</v>
      </c>
      <c r="P19" s="52">
        <v>0.42878711625566179</v>
      </c>
      <c r="Q19" s="52">
        <v>0.43196578488832565</v>
      </c>
      <c r="R19" s="52">
        <v>0.44678474549226105</v>
      </c>
    </row>
    <row r="20" spans="1:20">
      <c r="A20" s="78">
        <v>15</v>
      </c>
      <c r="B20" s="114" t="s">
        <v>32</v>
      </c>
      <c r="C20" s="51">
        <v>0.43100376163136012</v>
      </c>
      <c r="D20" s="51">
        <v>0.43495145631067961</v>
      </c>
      <c r="E20" s="51">
        <v>0.44672214329206411</v>
      </c>
      <c r="F20" s="51">
        <v>0.4473787938510051</v>
      </c>
      <c r="G20" s="51">
        <v>0.47549116888271481</v>
      </c>
      <c r="H20" s="51">
        <v>0.47745862659311394</v>
      </c>
      <c r="I20" s="51">
        <v>0.46481835564053536</v>
      </c>
      <c r="J20" s="51">
        <v>0.44192094313453539</v>
      </c>
      <c r="K20" s="51">
        <v>0.45841995841995842</v>
      </c>
      <c r="L20" s="51">
        <v>0.46819206101577399</v>
      </c>
      <c r="M20" s="51">
        <v>0.4787252670285414</v>
      </c>
      <c r="N20" s="52">
        <v>0.49963302752293576</v>
      </c>
      <c r="O20" s="52">
        <v>0.48097469540768512</v>
      </c>
      <c r="P20" s="52">
        <v>0.49062049062049062</v>
      </c>
      <c r="Q20" s="52">
        <v>0.49839343091752947</v>
      </c>
      <c r="R20" s="52">
        <v>0.49918166939443537</v>
      </c>
    </row>
    <row r="21" spans="1:20">
      <c r="A21" s="78">
        <v>16</v>
      </c>
      <c r="B21" s="114" t="s">
        <v>33</v>
      </c>
      <c r="C21" s="51">
        <v>0.17226299772395981</v>
      </c>
      <c r="D21" s="51">
        <v>0.17020861528707462</v>
      </c>
      <c r="E21" s="51">
        <v>0.17219000108973351</v>
      </c>
      <c r="F21" s="51">
        <v>0.17557813046045576</v>
      </c>
      <c r="G21" s="51">
        <v>0.19675965197159545</v>
      </c>
      <c r="H21" s="51">
        <v>0.20676438784092274</v>
      </c>
      <c r="I21" s="51">
        <v>0.21373456790123457</v>
      </c>
      <c r="J21" s="51">
        <v>0.2139626646976025</v>
      </c>
      <c r="K21" s="51">
        <v>0.21645996482147459</v>
      </c>
      <c r="L21" s="51">
        <v>0.22052050135699727</v>
      </c>
      <c r="M21" s="51">
        <v>0.22661906960507203</v>
      </c>
      <c r="N21" s="52">
        <v>0.23645489155910229</v>
      </c>
      <c r="O21" s="52">
        <v>0.24724258165516261</v>
      </c>
      <c r="P21" s="52">
        <v>0.24952464870379817</v>
      </c>
      <c r="Q21" s="52">
        <v>0.25403593578985773</v>
      </c>
      <c r="R21" s="52">
        <v>0.2562601404631426</v>
      </c>
    </row>
    <row r="22" spans="1:20">
      <c r="A22" s="78">
        <v>17</v>
      </c>
      <c r="B22" s="114" t="s">
        <v>34</v>
      </c>
      <c r="C22" s="51">
        <v>0.26547948009415617</v>
      </c>
      <c r="D22" s="51">
        <v>0.28188707439427901</v>
      </c>
      <c r="E22" s="51">
        <v>0.24538613151764915</v>
      </c>
      <c r="F22" s="51">
        <v>0.24349723107904012</v>
      </c>
      <c r="G22" s="51">
        <v>0.25596131399032851</v>
      </c>
      <c r="H22" s="51">
        <v>0.25586389164188966</v>
      </c>
      <c r="I22" s="51">
        <v>0.28315911730545879</v>
      </c>
      <c r="J22" s="51">
        <v>0.30831804769120347</v>
      </c>
      <c r="K22" s="51">
        <v>0.29562279882124631</v>
      </c>
      <c r="L22" s="51">
        <v>0.30376401685593885</v>
      </c>
      <c r="M22" s="51">
        <v>0.31416867822397776</v>
      </c>
      <c r="N22" s="52">
        <v>0.33889638519991477</v>
      </c>
      <c r="O22" s="52">
        <v>0.34526854219948849</v>
      </c>
      <c r="P22" s="52">
        <v>0.35009855230068648</v>
      </c>
      <c r="Q22" s="52">
        <v>0.3566786045894681</v>
      </c>
      <c r="R22" s="52">
        <v>0.36309131637896958</v>
      </c>
    </row>
    <row r="23" spans="1:20">
      <c r="A23" s="78">
        <v>18</v>
      </c>
      <c r="B23" s="115" t="s">
        <v>35</v>
      </c>
      <c r="C23" s="52">
        <v>0.36089063413819034</v>
      </c>
      <c r="D23" s="52">
        <v>0.40289217521527515</v>
      </c>
      <c r="E23" s="52">
        <v>0.39942381859579018</v>
      </c>
      <c r="F23" s="52">
        <v>0.39905460026032746</v>
      </c>
      <c r="G23" s="52">
        <v>0.4253946658534869</v>
      </c>
      <c r="H23" s="52">
        <v>0.42144337409760652</v>
      </c>
      <c r="I23" s="52">
        <v>0.41595704046554477</v>
      </c>
      <c r="J23" s="52">
        <v>0.41808950491655777</v>
      </c>
      <c r="K23" s="52">
        <v>0.42303256516177734</v>
      </c>
      <c r="L23" s="52">
        <v>0.42597386198623649</v>
      </c>
      <c r="M23" s="52">
        <v>0.42505871838041198</v>
      </c>
      <c r="N23" s="52">
        <v>0.42997623535196261</v>
      </c>
      <c r="O23" s="52">
        <v>0.43542395808730378</v>
      </c>
      <c r="P23" s="52">
        <v>0.44271712059130713</v>
      </c>
      <c r="Q23" s="52">
        <v>0.45190333280682354</v>
      </c>
      <c r="R23" s="52">
        <v>0.45268994808872109</v>
      </c>
      <c r="S23" s="73"/>
      <c r="T23" s="73"/>
    </row>
    <row r="24" spans="1:20">
      <c r="A24" s="78">
        <v>19</v>
      </c>
      <c r="B24" s="115" t="s">
        <v>36</v>
      </c>
      <c r="C24" s="52">
        <v>0.38965012638020485</v>
      </c>
      <c r="D24" s="52">
        <v>0.39498365169506111</v>
      </c>
      <c r="E24" s="52">
        <v>0.39804692563626148</v>
      </c>
      <c r="F24" s="52">
        <v>0.40831774111243407</v>
      </c>
      <c r="G24" s="52">
        <v>0.41728967947065393</v>
      </c>
      <c r="H24" s="52">
        <v>0.42848106603694019</v>
      </c>
      <c r="I24" s="52">
        <v>0.43381714427490387</v>
      </c>
      <c r="J24" s="52">
        <v>0.43194839536840418</v>
      </c>
      <c r="K24" s="52">
        <v>0.43452939337085678</v>
      </c>
      <c r="L24" s="52">
        <v>0.43199654685292732</v>
      </c>
      <c r="M24" s="52">
        <v>0.42894895801872546</v>
      </c>
      <c r="N24" s="52">
        <v>0.44232698094282846</v>
      </c>
      <c r="O24" s="52">
        <v>0.44994689847775637</v>
      </c>
      <c r="P24" s="52">
        <v>0.44534490705177449</v>
      </c>
      <c r="Q24" s="52">
        <v>0.4448232753722014</v>
      </c>
      <c r="R24" s="52">
        <v>0.449996260004488</v>
      </c>
      <c r="S24" s="73"/>
      <c r="T24" s="73"/>
    </row>
    <row r="25" spans="1:20">
      <c r="A25" s="78">
        <v>20</v>
      </c>
      <c r="B25" s="115" t="s">
        <v>37</v>
      </c>
      <c r="C25" s="52">
        <v>0.2344977206568902</v>
      </c>
      <c r="D25" s="52">
        <v>0.23518484116663571</v>
      </c>
      <c r="E25" s="52">
        <v>0.22412331406551059</v>
      </c>
      <c r="F25" s="52">
        <v>0.22572204640035884</v>
      </c>
      <c r="G25" s="52">
        <v>0.2336436933676144</v>
      </c>
      <c r="H25" s="52">
        <v>0.24906217478641787</v>
      </c>
      <c r="I25" s="52">
        <v>0.25694588549952735</v>
      </c>
      <c r="J25" s="52">
        <v>0.25862723638069285</v>
      </c>
      <c r="K25" s="52">
        <v>0.26796878368473248</v>
      </c>
      <c r="L25" s="52">
        <v>0.27539792757184062</v>
      </c>
      <c r="M25" s="52">
        <v>0.28287664041994753</v>
      </c>
      <c r="N25" s="52">
        <v>0.28770200287015663</v>
      </c>
      <c r="O25" s="52">
        <v>0.28775919447051795</v>
      </c>
      <c r="P25" s="52">
        <v>0.28880559213858781</v>
      </c>
      <c r="Q25" s="52">
        <v>0.28465869106263197</v>
      </c>
      <c r="R25" s="52">
        <v>0.29463234717099585</v>
      </c>
      <c r="S25" s="73"/>
      <c r="T25" s="73"/>
    </row>
    <row r="26" spans="1:20">
      <c r="A26" s="78">
        <v>21</v>
      </c>
      <c r="B26" s="115" t="s">
        <v>38</v>
      </c>
      <c r="C26" s="52">
        <v>4.8611223975686263E-2</v>
      </c>
      <c r="D26" s="52">
        <v>5.0446856048515801E-2</v>
      </c>
      <c r="E26" s="52">
        <v>5.0507168083082032E-2</v>
      </c>
      <c r="F26" s="52">
        <v>5.1761607893526226E-2</v>
      </c>
      <c r="G26" s="52">
        <v>5.3110063299315335E-2</v>
      </c>
      <c r="H26" s="52">
        <v>5.4714084484750646E-2</v>
      </c>
      <c r="I26" s="52">
        <v>5.5833738835606765E-2</v>
      </c>
      <c r="J26" s="52">
        <v>5.7240809329945817E-2</v>
      </c>
      <c r="K26" s="52">
        <v>5.7241090925986157E-2</v>
      </c>
      <c r="L26" s="52">
        <v>5.6147515814039185E-2</v>
      </c>
      <c r="M26" s="52">
        <v>5.573206453512701E-2</v>
      </c>
      <c r="N26" s="52">
        <v>5.7113931936765047E-2</v>
      </c>
      <c r="O26" s="52">
        <v>5.6914191701941695E-2</v>
      </c>
      <c r="P26" s="52">
        <v>5.8048257190048871E-2</v>
      </c>
      <c r="Q26" s="52">
        <v>5.7065957480895241E-2</v>
      </c>
      <c r="R26" s="52">
        <v>5.3547565030922707E-2</v>
      </c>
      <c r="S26" s="73"/>
      <c r="T26" s="73"/>
    </row>
    <row r="27" spans="1:20">
      <c r="A27" s="78">
        <v>22</v>
      </c>
      <c r="B27" s="115" t="s">
        <v>39</v>
      </c>
      <c r="C27" s="52">
        <v>0.29059829059829062</v>
      </c>
      <c r="D27" s="52">
        <v>0.3045480713874496</v>
      </c>
      <c r="E27" s="52">
        <v>0.33129055515501082</v>
      </c>
      <c r="F27" s="52">
        <v>0.32805012900847769</v>
      </c>
      <c r="G27" s="52">
        <v>0.33781735505873439</v>
      </c>
      <c r="H27" s="52">
        <v>0.33148045210302018</v>
      </c>
      <c r="I27" s="52">
        <v>0.36499722786915545</v>
      </c>
      <c r="J27" s="52">
        <v>0.34212825441202166</v>
      </c>
      <c r="K27" s="52">
        <v>0.36475964793500337</v>
      </c>
      <c r="L27" s="52">
        <v>0.3507051943584451</v>
      </c>
      <c r="M27" s="52">
        <v>0.33592072667217177</v>
      </c>
      <c r="N27" s="52">
        <v>0.36355649270778423</v>
      </c>
      <c r="O27" s="52">
        <v>0.38441982930815327</v>
      </c>
      <c r="P27" s="52">
        <v>0.38655030800821355</v>
      </c>
      <c r="Q27" s="52">
        <v>0.37859942068495483</v>
      </c>
      <c r="R27" s="52">
        <v>0.37470959176900098</v>
      </c>
      <c r="S27" s="73"/>
      <c r="T27" s="73"/>
    </row>
    <row r="28" spans="1:20">
      <c r="A28" s="78">
        <v>23</v>
      </c>
      <c r="B28" s="115" t="s">
        <v>8</v>
      </c>
      <c r="C28" s="52">
        <v>5.3969289201346596E-2</v>
      </c>
      <c r="D28" s="52">
        <v>5.2609474745212229E-2</v>
      </c>
      <c r="E28" s="52">
        <v>5.3275604158730457E-2</v>
      </c>
      <c r="F28" s="52">
        <v>5.3019159258480962E-2</v>
      </c>
      <c r="G28" s="52">
        <v>5.7694603355341087E-2</v>
      </c>
      <c r="H28" s="52">
        <v>5.7785160778014072E-2</v>
      </c>
      <c r="I28" s="52">
        <v>5.9864948703885194E-2</v>
      </c>
      <c r="J28" s="52">
        <v>5.9960889327366901E-2</v>
      </c>
      <c r="K28" s="52">
        <v>6.4186675106279248E-2</v>
      </c>
      <c r="L28" s="52">
        <v>6.4685765350839503E-2</v>
      </c>
      <c r="M28" s="52">
        <v>6.4472996254360621E-2</v>
      </c>
      <c r="N28" s="52">
        <v>6.5407113676655734E-2</v>
      </c>
      <c r="O28" s="52">
        <v>6.2166512923472063E-2</v>
      </c>
      <c r="P28" s="52">
        <v>6.4710804574384467E-2</v>
      </c>
      <c r="Q28" s="52">
        <v>6.6118092216686908E-2</v>
      </c>
      <c r="R28" s="52">
        <v>6.7575030704682779E-2</v>
      </c>
      <c r="S28" s="73"/>
      <c r="T28" s="73"/>
    </row>
    <row r="29" spans="1:20">
      <c r="A29" s="78">
        <v>24</v>
      </c>
      <c r="B29" s="116" t="s">
        <v>41</v>
      </c>
      <c r="C29" s="53">
        <v>0.11264963749789243</v>
      </c>
      <c r="D29" s="53">
        <v>0.11750790294554818</v>
      </c>
      <c r="E29" s="53">
        <v>0.11516512495107027</v>
      </c>
      <c r="F29" s="53">
        <v>0.12176259717243323</v>
      </c>
      <c r="G29" s="53">
        <v>0.11880735767351316</v>
      </c>
      <c r="H29" s="53">
        <v>0.1244269680682896</v>
      </c>
      <c r="I29" s="53">
        <v>0.13677935493893084</v>
      </c>
      <c r="J29" s="53">
        <v>0.13459354366782805</v>
      </c>
      <c r="K29" s="53">
        <v>0.12970197157267307</v>
      </c>
      <c r="L29" s="53">
        <v>0.13620247640866198</v>
      </c>
      <c r="M29" s="53">
        <v>0.138734982719842</v>
      </c>
      <c r="N29" s="53">
        <v>0.13422382671480143</v>
      </c>
      <c r="O29" s="53">
        <v>0.12971950473861205</v>
      </c>
      <c r="P29" s="53">
        <v>0.12836095432167782</v>
      </c>
      <c r="Q29" s="53">
        <v>0.13229353477166095</v>
      </c>
      <c r="R29" s="53">
        <v>0.13879560033406188</v>
      </c>
      <c r="S29" s="73"/>
      <c r="T29" s="73"/>
    </row>
    <row r="30" spans="1:20">
      <c r="A30" s="78">
        <v>25</v>
      </c>
      <c r="B30" s="115" t="s">
        <v>40</v>
      </c>
      <c r="C30" s="52">
        <v>0.26058652916532388</v>
      </c>
      <c r="D30" s="52">
        <v>0.2673292080755047</v>
      </c>
      <c r="E30" s="52">
        <v>0.2577076532462822</v>
      </c>
      <c r="F30" s="52">
        <v>0.26270682061659328</v>
      </c>
      <c r="G30" s="52">
        <v>0.2723203628550967</v>
      </c>
      <c r="H30" s="52">
        <v>0.270881805490926</v>
      </c>
      <c r="I30" s="52">
        <v>0.27458644912757763</v>
      </c>
      <c r="J30" s="52">
        <v>0.28093499700321473</v>
      </c>
      <c r="K30" s="52">
        <v>0.29126689925861315</v>
      </c>
      <c r="L30" s="52">
        <v>0.29948855989232842</v>
      </c>
      <c r="M30" s="52">
        <v>0.30922448979591838</v>
      </c>
      <c r="N30" s="52">
        <v>0.30027012425715827</v>
      </c>
      <c r="O30" s="52">
        <v>0.29974839250768803</v>
      </c>
      <c r="P30" s="52">
        <v>0.31373978237101058</v>
      </c>
      <c r="Q30" s="52">
        <v>0.32649475479303397</v>
      </c>
      <c r="R30" s="52">
        <v>0.32385718708079664</v>
      </c>
      <c r="S30" s="73"/>
      <c r="T30" s="73"/>
    </row>
    <row r="31" spans="1:20">
      <c r="A31" s="78">
        <v>26</v>
      </c>
      <c r="B31" s="117" t="s">
        <v>9</v>
      </c>
      <c r="C31" s="54">
        <v>7.7187599931409404E-2</v>
      </c>
      <c r="D31" s="54">
        <v>7.6376080327122356E-2</v>
      </c>
      <c r="E31" s="54">
        <v>7.1860734729367437E-2</v>
      </c>
      <c r="F31" s="54">
        <v>7.4521837332457472E-2</v>
      </c>
      <c r="G31" s="54">
        <v>7.5508409315635266E-2</v>
      </c>
      <c r="H31" s="54">
        <v>7.9311054260514879E-2</v>
      </c>
      <c r="I31" s="54">
        <v>7.9570894709792062E-2</v>
      </c>
      <c r="J31" s="54">
        <v>8.0796522897471593E-2</v>
      </c>
      <c r="K31" s="54">
        <v>8.7135366878132156E-2</v>
      </c>
      <c r="L31" s="54">
        <v>8.929617854248488E-2</v>
      </c>
      <c r="M31" s="54">
        <v>9.2159710382858709E-2</v>
      </c>
      <c r="N31" s="54">
        <v>8.9068808988388329E-2</v>
      </c>
      <c r="O31" s="54">
        <v>9.3449537599007954E-2</v>
      </c>
      <c r="P31" s="54">
        <v>0.10010740327412168</v>
      </c>
      <c r="Q31" s="54">
        <v>0.10364708304793441</v>
      </c>
      <c r="R31" s="54">
        <v>0.10302614171118517</v>
      </c>
      <c r="S31" s="73"/>
      <c r="T31" s="73"/>
    </row>
    <row r="32" spans="1:20" s="27" customFormat="1" ht="5.25" customHeight="1">
      <c r="A32" s="97"/>
      <c r="B32" s="98"/>
      <c r="C32" s="99"/>
      <c r="S32" s="73"/>
      <c r="T32" s="73"/>
    </row>
    <row r="33" spans="1:13" s="21" customFormat="1" ht="12.75" customHeight="1">
      <c r="A33" s="20"/>
      <c r="B33" s="87" t="s">
        <v>5</v>
      </c>
      <c r="C33" s="27"/>
    </row>
    <row r="34" spans="1:13" s="11" customFormat="1" ht="5.25" customHeight="1">
      <c r="A34" s="18"/>
      <c r="B34" s="33"/>
      <c r="C34" s="28"/>
    </row>
    <row r="35" spans="1:13" s="11" customFormat="1" ht="12.75" customHeight="1">
      <c r="A35" s="18"/>
      <c r="B35" s="104" t="s">
        <v>96</v>
      </c>
      <c r="C35" s="28"/>
    </row>
    <row r="36" spans="1:13" s="11" customFormat="1" ht="5.25" customHeight="1">
      <c r="A36" s="18"/>
      <c r="B36" s="33"/>
      <c r="C36" s="28"/>
    </row>
    <row r="37" spans="1:13" s="21" customFormat="1" ht="12.75" customHeight="1">
      <c r="A37" s="20"/>
      <c r="B37" s="22" t="s">
        <v>53</v>
      </c>
      <c r="C37" s="27"/>
    </row>
    <row r="38" spans="1:13" s="11" customFormat="1" ht="5.25" customHeight="1">
      <c r="A38" s="18"/>
      <c r="B38" s="33"/>
      <c r="C38" s="28"/>
    </row>
    <row r="39" spans="1:13" s="21" customFormat="1" ht="27.2" customHeight="1">
      <c r="A39" s="20"/>
      <c r="B39" s="308" t="s">
        <v>49</v>
      </c>
      <c r="C39" s="308"/>
      <c r="D39" s="308"/>
      <c r="E39" s="308"/>
      <c r="F39" s="308"/>
      <c r="G39" s="308"/>
      <c r="H39" s="308"/>
      <c r="I39" s="308"/>
      <c r="J39" s="308"/>
      <c r="K39" s="308"/>
      <c r="L39" s="308"/>
      <c r="M39" s="308"/>
    </row>
    <row r="40" spans="1:13" s="21" customFormat="1" ht="27.2" customHeight="1">
      <c r="A40" s="20"/>
      <c r="B40" s="308" t="s">
        <v>54</v>
      </c>
      <c r="C40" s="308"/>
      <c r="D40" s="308"/>
      <c r="E40" s="308"/>
      <c r="F40" s="308"/>
      <c r="G40" s="308"/>
      <c r="H40" s="308"/>
      <c r="I40" s="308"/>
      <c r="J40" s="308"/>
      <c r="K40" s="308"/>
      <c r="L40" s="308"/>
      <c r="M40" s="308"/>
    </row>
    <row r="41" spans="1:13" s="21" customFormat="1" ht="27.2" customHeight="1">
      <c r="A41" s="20"/>
      <c r="B41" s="308" t="s">
        <v>50</v>
      </c>
      <c r="C41" s="308"/>
      <c r="D41" s="308"/>
      <c r="E41" s="308"/>
      <c r="F41" s="308"/>
      <c r="G41" s="308"/>
      <c r="H41" s="308"/>
      <c r="I41" s="308"/>
      <c r="J41" s="308"/>
      <c r="K41" s="308"/>
      <c r="L41" s="308"/>
      <c r="M41" s="308"/>
    </row>
    <row r="42" spans="1:13" s="21" customFormat="1" ht="15" customHeight="1">
      <c r="A42" s="20"/>
      <c r="B42" s="308" t="s">
        <v>45</v>
      </c>
      <c r="C42" s="308"/>
      <c r="D42" s="308"/>
      <c r="E42" s="308"/>
      <c r="F42" s="308"/>
      <c r="G42" s="308"/>
      <c r="H42" s="308"/>
      <c r="I42" s="308"/>
      <c r="J42" s="308"/>
      <c r="K42" s="308"/>
      <c r="L42" s="308"/>
      <c r="M42" s="308"/>
    </row>
    <row r="43" spans="1:13" s="11" customFormat="1" ht="5.25" customHeight="1">
      <c r="A43" s="18"/>
      <c r="B43" s="33"/>
      <c r="C43" s="28"/>
    </row>
    <row r="44" spans="1:13" s="11" customFormat="1" ht="12.75" customHeight="1">
      <c r="A44" s="18"/>
      <c r="B44" s="88" t="s">
        <v>14</v>
      </c>
      <c r="C44" s="28"/>
    </row>
    <row r="45" spans="1:13">
      <c r="B45" s="10"/>
      <c r="C45" s="10"/>
      <c r="D45" s="10"/>
      <c r="E45" s="10"/>
      <c r="F45" s="10"/>
      <c r="G45" s="10"/>
      <c r="H45" s="10"/>
      <c r="I45" s="10"/>
      <c r="J45" s="10"/>
      <c r="K45" s="10"/>
      <c r="L45" s="10"/>
    </row>
  </sheetData>
  <mergeCells count="4">
    <mergeCell ref="B42:M42"/>
    <mergeCell ref="B41:M41"/>
    <mergeCell ref="B39:M39"/>
    <mergeCell ref="B40:M40"/>
  </mergeCells>
  <pageMargins left="0.70866141732283472" right="0.70866141732283472" top="0.74803149606299213" bottom="0.74803149606299213" header="0.31496062992125984" footer="0.31496062992125984"/>
  <pageSetup paperSize="9" scale="75" orientation="landscape" r:id="rId1"/>
  <headerFooter>
    <oddHeader>&amp;L&amp;G&amp;CPrise en charge hospitalière</oddHeader>
    <oddFooter>&amp;L&amp;A&amp;C&amp;P sur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2A0D6-F41C-4483-8BAC-88E03CA097AF}">
  <dimension ref="A2:O297"/>
  <sheetViews>
    <sheetView showGridLines="0" zoomScaleNormal="100" zoomScaleSheetLayoutView="70" workbookViewId="0">
      <pane ySplit="5" topLeftCell="A6" activePane="bottomLeft" state="frozen"/>
      <selection pane="bottomLeft"/>
    </sheetView>
  </sheetViews>
  <sheetFormatPr baseColWidth="10" defaultColWidth="11.42578125" defaultRowHeight="14.25"/>
  <cols>
    <col min="1" max="1" width="1.7109375" style="150" customWidth="1"/>
    <col min="2" max="2" width="20.7109375" style="151" customWidth="1"/>
    <col min="3" max="4" width="13.7109375" style="151" customWidth="1"/>
    <col min="5" max="5" width="11.42578125" style="58" customWidth="1"/>
    <col min="6" max="6" width="11.42578125" style="152" customWidth="1"/>
    <col min="7" max="7" width="11.42578125" style="58" customWidth="1"/>
    <col min="8" max="8" width="11.42578125" style="152" customWidth="1"/>
    <col min="9" max="9" width="11.42578125" style="58" customWidth="1"/>
    <col min="10" max="10" width="11.42578125" style="152" customWidth="1"/>
    <col min="11" max="11" width="11.42578125" style="58" customWidth="1"/>
    <col min="12" max="12" width="11.42578125" style="152" customWidth="1"/>
    <col min="13" max="13" width="11.42578125" style="153" customWidth="1"/>
    <col min="14" max="15" width="11.42578125" style="154"/>
    <col min="16" max="16384" width="11.42578125" style="151"/>
  </cols>
  <sheetData>
    <row r="2" spans="2:13" ht="36.75" customHeight="1">
      <c r="B2" s="325" t="s">
        <v>202</v>
      </c>
      <c r="C2" s="325"/>
      <c r="D2" s="325"/>
      <c r="E2" s="325"/>
      <c r="F2" s="325"/>
      <c r="G2" s="325"/>
      <c r="H2" s="325"/>
      <c r="I2" s="325"/>
      <c r="J2" s="325"/>
      <c r="K2" s="325"/>
      <c r="L2" s="325"/>
    </row>
    <row r="4" spans="2:13">
      <c r="B4" s="326" t="s">
        <v>203</v>
      </c>
      <c r="C4" s="326"/>
      <c r="D4" s="326"/>
      <c r="E4" s="326" t="s">
        <v>13</v>
      </c>
      <c r="F4" s="326"/>
      <c r="G4" s="326" t="s">
        <v>11</v>
      </c>
      <c r="H4" s="326"/>
      <c r="I4" s="326" t="s">
        <v>12</v>
      </c>
      <c r="J4" s="326"/>
      <c r="K4" s="326" t="s">
        <v>80</v>
      </c>
      <c r="L4" s="326"/>
    </row>
    <row r="5" spans="2:13">
      <c r="B5" s="326"/>
      <c r="C5" s="326"/>
      <c r="D5" s="326"/>
      <c r="E5" s="155" t="s">
        <v>204</v>
      </c>
      <c r="F5" s="156" t="s">
        <v>205</v>
      </c>
      <c r="G5" s="155" t="s">
        <v>204</v>
      </c>
      <c r="H5" s="156" t="s">
        <v>205</v>
      </c>
      <c r="I5" s="155" t="s">
        <v>204</v>
      </c>
      <c r="J5" s="156" t="s">
        <v>205</v>
      </c>
      <c r="K5" s="155" t="s">
        <v>204</v>
      </c>
      <c r="L5" s="156" t="s">
        <v>205</v>
      </c>
    </row>
    <row r="6" spans="2:13" ht="14.25" customHeight="1">
      <c r="B6" s="340" t="s">
        <v>55</v>
      </c>
      <c r="C6" s="316" t="s">
        <v>206</v>
      </c>
      <c r="D6" s="157" t="s">
        <v>207</v>
      </c>
      <c r="E6" s="158">
        <v>28</v>
      </c>
      <c r="F6" s="159">
        <v>4.1304027142646396</v>
      </c>
      <c r="G6" s="158">
        <v>79</v>
      </c>
      <c r="H6" s="159">
        <v>4.2744291743317797</v>
      </c>
      <c r="I6" s="158">
        <v>58</v>
      </c>
      <c r="J6" s="160">
        <v>10.490142882980599</v>
      </c>
      <c r="K6" s="161">
        <v>165</v>
      </c>
      <c r="L6" s="160">
        <v>5.3588827541409598</v>
      </c>
      <c r="M6"/>
    </row>
    <row r="7" spans="2:13" ht="15">
      <c r="B7" s="321"/>
      <c r="C7" s="315"/>
      <c r="D7" s="162" t="s">
        <v>208</v>
      </c>
      <c r="E7" s="45">
        <v>199</v>
      </c>
      <c r="F7" s="163">
        <v>7.54473764027904</v>
      </c>
      <c r="G7" s="45">
        <v>525</v>
      </c>
      <c r="H7" s="163">
        <v>7.8416728902165804</v>
      </c>
      <c r="I7" s="45">
        <v>174</v>
      </c>
      <c r="J7" s="163">
        <v>9.4329393906538002</v>
      </c>
      <c r="K7" s="45">
        <v>898</v>
      </c>
      <c r="L7" s="163">
        <v>8.0342125040260495</v>
      </c>
      <c r="M7"/>
    </row>
    <row r="8" spans="2:13" ht="15">
      <c r="B8" s="321"/>
      <c r="C8" s="315"/>
      <c r="D8" s="162" t="s">
        <v>209</v>
      </c>
      <c r="E8" s="45">
        <v>47</v>
      </c>
      <c r="F8" s="163">
        <v>6.5404954077372697</v>
      </c>
      <c r="G8" s="45">
        <v>95</v>
      </c>
      <c r="H8" s="163">
        <v>5.4710896106887796</v>
      </c>
      <c r="I8" s="45">
        <v>26</v>
      </c>
      <c r="J8" s="163">
        <v>6.2186079885194898</v>
      </c>
      <c r="K8" s="45">
        <v>168</v>
      </c>
      <c r="L8" s="163">
        <v>5.84734259162577</v>
      </c>
      <c r="M8"/>
    </row>
    <row r="9" spans="2:13" ht="15">
      <c r="B9" s="321"/>
      <c r="C9" s="315"/>
      <c r="D9" s="162" t="s">
        <v>210</v>
      </c>
      <c r="E9" s="45">
        <v>26</v>
      </c>
      <c r="F9" s="163">
        <v>8.6724482988659108</v>
      </c>
      <c r="G9" s="45">
        <v>64</v>
      </c>
      <c r="H9" s="163">
        <v>8.5687508367920699</v>
      </c>
      <c r="I9" s="45">
        <v>13</v>
      </c>
      <c r="J9" s="163">
        <v>7.77977259126272</v>
      </c>
      <c r="K9" s="45">
        <v>103</v>
      </c>
      <c r="L9" s="163">
        <v>8.4857472400725005</v>
      </c>
      <c r="M9"/>
    </row>
    <row r="10" spans="2:13" ht="15">
      <c r="B10" s="321"/>
      <c r="C10" s="315"/>
      <c r="D10" s="164" t="s">
        <v>3</v>
      </c>
      <c r="E10" s="46">
        <v>300</v>
      </c>
      <c r="F10" s="165">
        <v>6.9221717160063703</v>
      </c>
      <c r="G10" s="46">
        <v>763</v>
      </c>
      <c r="H10" s="165">
        <v>6.91969346574162</v>
      </c>
      <c r="I10" s="46">
        <v>271</v>
      </c>
      <c r="J10" s="165">
        <v>9.0857276963824702</v>
      </c>
      <c r="K10" s="46">
        <v>1334</v>
      </c>
      <c r="L10" s="165">
        <v>7.2724893829287298</v>
      </c>
      <c r="M10"/>
    </row>
    <row r="11" spans="2:13" ht="15">
      <c r="B11" s="321"/>
      <c r="C11" s="315" t="s">
        <v>211</v>
      </c>
      <c r="D11" s="166" t="s">
        <v>207</v>
      </c>
      <c r="E11" s="158">
        <v>3</v>
      </c>
      <c r="F11" s="159">
        <v>0.42541123085649502</v>
      </c>
      <c r="G11" s="158">
        <v>31</v>
      </c>
      <c r="H11" s="159">
        <v>1.57656512231094</v>
      </c>
      <c r="I11" s="158">
        <v>5</v>
      </c>
      <c r="J11" s="159">
        <v>0.88339222614840995</v>
      </c>
      <c r="K11" s="158">
        <v>39</v>
      </c>
      <c r="L11" s="159">
        <v>1.2046332046332</v>
      </c>
      <c r="M11"/>
    </row>
    <row r="12" spans="2:13" ht="15">
      <c r="B12" s="321"/>
      <c r="C12" s="315"/>
      <c r="D12" s="162" t="s">
        <v>208</v>
      </c>
      <c r="E12" s="45">
        <v>249</v>
      </c>
      <c r="F12" s="163">
        <v>8.8113521356028208</v>
      </c>
      <c r="G12" s="45">
        <v>455</v>
      </c>
      <c r="H12" s="163">
        <v>6.6635423684133501</v>
      </c>
      <c r="I12" s="45">
        <v>119</v>
      </c>
      <c r="J12" s="163">
        <v>6.2513133011136803</v>
      </c>
      <c r="K12" s="45">
        <v>823</v>
      </c>
      <c r="L12" s="163">
        <v>7.1207939295880696</v>
      </c>
      <c r="M12"/>
    </row>
    <row r="13" spans="2:13" ht="15">
      <c r="B13" s="321"/>
      <c r="C13" s="315"/>
      <c r="D13" s="162" t="s">
        <v>209</v>
      </c>
      <c r="E13" s="45">
        <v>39</v>
      </c>
      <c r="F13" s="163">
        <v>5.6521739130434803</v>
      </c>
      <c r="G13" s="45">
        <v>61</v>
      </c>
      <c r="H13" s="163">
        <v>3.9243437982501299</v>
      </c>
      <c r="I13" s="45">
        <v>18</v>
      </c>
      <c r="J13" s="163">
        <v>4.8038430744595697</v>
      </c>
      <c r="K13" s="45">
        <v>118</v>
      </c>
      <c r="L13" s="163">
        <v>4.5053644381657802</v>
      </c>
      <c r="M13"/>
    </row>
    <row r="14" spans="2:13" ht="15">
      <c r="B14" s="321"/>
      <c r="C14" s="315"/>
      <c r="D14" s="162" t="s">
        <v>210</v>
      </c>
      <c r="E14" s="45">
        <v>12</v>
      </c>
      <c r="F14" s="163">
        <v>5.92592592592593</v>
      </c>
      <c r="G14" s="45">
        <v>37</v>
      </c>
      <c r="H14" s="163">
        <v>7.2435395458104903</v>
      </c>
      <c r="I14" s="45">
        <v>7</v>
      </c>
      <c r="J14" s="163">
        <v>6.1565523306948098</v>
      </c>
      <c r="K14" s="45">
        <v>56</v>
      </c>
      <c r="L14" s="163">
        <v>6.7714631197097903</v>
      </c>
      <c r="M14"/>
    </row>
    <row r="15" spans="2:13" ht="15">
      <c r="B15" s="321"/>
      <c r="C15" s="315"/>
      <c r="D15" s="164" t="s">
        <v>3</v>
      </c>
      <c r="E15" s="45">
        <v>303</v>
      </c>
      <c r="F15" s="163">
        <v>6.8496247400307499</v>
      </c>
      <c r="G15" s="45">
        <v>584</v>
      </c>
      <c r="H15" s="167">
        <v>5.3776807830787199</v>
      </c>
      <c r="I15" s="168">
        <v>149</v>
      </c>
      <c r="J15" s="169">
        <v>5.0371872887085898</v>
      </c>
      <c r="K15" s="170">
        <v>1036</v>
      </c>
      <c r="L15" s="165">
        <v>5.6794197781956299</v>
      </c>
      <c r="M15"/>
    </row>
    <row r="16" spans="2:13" ht="15">
      <c r="B16" s="321"/>
      <c r="C16" s="171" t="s">
        <v>212</v>
      </c>
      <c r="D16" s="172"/>
      <c r="E16" s="57">
        <v>603</v>
      </c>
      <c r="F16" s="173">
        <v>6.8855266914073701</v>
      </c>
      <c r="G16" s="57">
        <v>1347</v>
      </c>
      <c r="H16" s="174">
        <v>6.1545631493817998</v>
      </c>
      <c r="I16" s="175">
        <v>420</v>
      </c>
      <c r="J16" s="174">
        <v>7.0698739205817498</v>
      </c>
      <c r="K16" s="175">
        <v>2370</v>
      </c>
      <c r="L16" s="173">
        <v>6.4781710237150296</v>
      </c>
      <c r="M16"/>
    </row>
    <row r="17" spans="1:13" s="154" customFormat="1" ht="15" customHeight="1">
      <c r="A17" s="150"/>
      <c r="B17" s="321" t="s">
        <v>56</v>
      </c>
      <c r="C17" s="315" t="s">
        <v>206</v>
      </c>
      <c r="D17" s="166" t="s">
        <v>207</v>
      </c>
      <c r="E17" s="176"/>
      <c r="F17" s="177"/>
      <c r="G17" s="176">
        <v>3</v>
      </c>
      <c r="H17" s="177">
        <v>0.16232009522778901</v>
      </c>
      <c r="I17" s="176"/>
      <c r="J17" s="177"/>
      <c r="K17" s="176">
        <v>3</v>
      </c>
      <c r="L17" s="178">
        <v>9.7434231893471904E-2</v>
      </c>
      <c r="M17" s="179"/>
    </row>
    <row r="18" spans="1:13" s="154" customFormat="1" ht="14.25" customHeight="1">
      <c r="A18" s="150"/>
      <c r="B18" s="321" t="s">
        <v>56</v>
      </c>
      <c r="C18" s="315"/>
      <c r="D18" s="162" t="s">
        <v>208</v>
      </c>
      <c r="E18" s="45">
        <v>100</v>
      </c>
      <c r="F18" s="163">
        <v>3.7913254473764</v>
      </c>
      <c r="G18" s="45">
        <v>384</v>
      </c>
      <c r="H18" s="163">
        <v>5.7356235997012703</v>
      </c>
      <c r="I18" s="45">
        <v>104</v>
      </c>
      <c r="J18" s="163">
        <v>5.6380787162528501</v>
      </c>
      <c r="K18" s="45">
        <v>588</v>
      </c>
      <c r="L18" s="163">
        <v>5.2607093010771901</v>
      </c>
      <c r="M18" s="179"/>
    </row>
    <row r="19" spans="1:13" s="154" customFormat="1" ht="14.25" customHeight="1">
      <c r="A19" s="150"/>
      <c r="B19" s="321" t="s">
        <v>56</v>
      </c>
      <c r="C19" s="315"/>
      <c r="D19" s="162" t="s">
        <v>209</v>
      </c>
      <c r="E19" s="45">
        <v>243</v>
      </c>
      <c r="F19" s="163">
        <v>33.8157528527693</v>
      </c>
      <c r="G19" s="45">
        <v>735</v>
      </c>
      <c r="H19" s="163">
        <v>42.3289564616448</v>
      </c>
      <c r="I19" s="45">
        <v>216</v>
      </c>
      <c r="J19" s="163">
        <v>51.662281750777296</v>
      </c>
      <c r="K19" s="45">
        <v>1194</v>
      </c>
      <c r="L19" s="163">
        <v>41.5578991333403</v>
      </c>
      <c r="M19" s="179"/>
    </row>
    <row r="20" spans="1:13" s="154" customFormat="1" ht="14.25" customHeight="1">
      <c r="A20" s="150"/>
      <c r="B20" s="321" t="s">
        <v>56</v>
      </c>
      <c r="C20" s="315"/>
      <c r="D20" s="162" t="s">
        <v>210</v>
      </c>
      <c r="E20" s="45">
        <v>270</v>
      </c>
      <c r="F20" s="163">
        <v>90.060040026684504</v>
      </c>
      <c r="G20" s="45">
        <v>1017</v>
      </c>
      <c r="H20" s="163">
        <v>136.16280626589901</v>
      </c>
      <c r="I20" s="45">
        <v>334</v>
      </c>
      <c r="J20" s="163">
        <v>199.880311190904</v>
      </c>
      <c r="K20" s="45">
        <v>1621</v>
      </c>
      <c r="L20" s="163">
        <v>133.547536661724</v>
      </c>
      <c r="M20" s="179"/>
    </row>
    <row r="21" spans="1:13" s="154" customFormat="1" ht="15" customHeight="1">
      <c r="A21" s="150"/>
      <c r="B21" s="321"/>
      <c r="C21" s="315"/>
      <c r="D21" s="164" t="s">
        <v>3</v>
      </c>
      <c r="E21" s="46">
        <v>613</v>
      </c>
      <c r="F21" s="165">
        <v>14.144304206373</v>
      </c>
      <c r="G21" s="46">
        <v>2139</v>
      </c>
      <c r="H21" s="165">
        <v>19.3987212624133</v>
      </c>
      <c r="I21" s="46">
        <v>654</v>
      </c>
      <c r="J21" s="165">
        <v>21.926442484996802</v>
      </c>
      <c r="K21" s="46">
        <v>3406</v>
      </c>
      <c r="L21" s="165">
        <v>18.5682899836996</v>
      </c>
      <c r="M21" s="179"/>
    </row>
    <row r="22" spans="1:13" s="154" customFormat="1" ht="14.25" customHeight="1">
      <c r="A22" s="150"/>
      <c r="B22" s="321" t="s">
        <v>56</v>
      </c>
      <c r="C22" s="316" t="s">
        <v>211</v>
      </c>
      <c r="D22" s="157" t="s">
        <v>207</v>
      </c>
      <c r="E22" s="180">
        <v>3</v>
      </c>
      <c r="F22" s="181">
        <v>0.42541123085649502</v>
      </c>
      <c r="G22" s="158"/>
      <c r="H22" s="182"/>
      <c r="I22" s="183">
        <v>1</v>
      </c>
      <c r="J22" s="182">
        <v>0.17667844522968201</v>
      </c>
      <c r="K22" s="183">
        <v>4</v>
      </c>
      <c r="L22" s="159">
        <v>0.123552123552124</v>
      </c>
      <c r="M22" s="179"/>
    </row>
    <row r="23" spans="1:13" s="154" customFormat="1" ht="14.25" customHeight="1">
      <c r="A23" s="150"/>
      <c r="B23" s="321" t="s">
        <v>56</v>
      </c>
      <c r="C23" s="315"/>
      <c r="D23" s="162" t="s">
        <v>208</v>
      </c>
      <c r="E23" s="40">
        <v>122</v>
      </c>
      <c r="F23" s="184">
        <v>4.3172086768817</v>
      </c>
      <c r="G23" s="45">
        <v>431</v>
      </c>
      <c r="H23" s="167">
        <v>6.3120588149146197</v>
      </c>
      <c r="I23" s="168">
        <v>82</v>
      </c>
      <c r="J23" s="167">
        <v>4.3076276528682502</v>
      </c>
      <c r="K23" s="168">
        <v>635</v>
      </c>
      <c r="L23" s="163">
        <v>5.4941727160248099</v>
      </c>
      <c r="M23" s="179"/>
    </row>
    <row r="24" spans="1:13" s="154" customFormat="1" ht="14.25" customHeight="1">
      <c r="A24" s="150"/>
      <c r="B24" s="321" t="s">
        <v>56</v>
      </c>
      <c r="C24" s="315"/>
      <c r="D24" s="162" t="s">
        <v>209</v>
      </c>
      <c r="E24" s="40">
        <v>212</v>
      </c>
      <c r="F24" s="184">
        <v>30.7246376811594</v>
      </c>
      <c r="G24" s="45">
        <v>613</v>
      </c>
      <c r="H24" s="167">
        <v>39.436438497169299</v>
      </c>
      <c r="I24" s="168">
        <v>187</v>
      </c>
      <c r="J24" s="167">
        <v>49.906591940218803</v>
      </c>
      <c r="K24" s="168">
        <v>1012</v>
      </c>
      <c r="L24" s="163">
        <v>38.639227215455698</v>
      </c>
      <c r="M24" s="179"/>
    </row>
    <row r="25" spans="1:13" s="154" customFormat="1" ht="14.25" customHeight="1">
      <c r="A25" s="150"/>
      <c r="B25" s="321" t="s">
        <v>56</v>
      </c>
      <c r="C25" s="315"/>
      <c r="D25" s="162" t="s">
        <v>210</v>
      </c>
      <c r="E25" s="40">
        <v>149</v>
      </c>
      <c r="F25" s="184">
        <v>73.580246913580197</v>
      </c>
      <c r="G25" s="45">
        <v>607</v>
      </c>
      <c r="H25" s="167">
        <v>118.833202819107</v>
      </c>
      <c r="I25" s="168">
        <v>187</v>
      </c>
      <c r="J25" s="167">
        <v>164.46789797713299</v>
      </c>
      <c r="K25" s="168">
        <v>943</v>
      </c>
      <c r="L25" s="163">
        <v>114.026602176542</v>
      </c>
      <c r="M25" s="179"/>
    </row>
    <row r="26" spans="1:13" s="154" customFormat="1" ht="15" customHeight="1">
      <c r="A26" s="150"/>
      <c r="B26" s="321"/>
      <c r="C26" s="315"/>
      <c r="D26" s="164" t="s">
        <v>3</v>
      </c>
      <c r="E26" s="41">
        <v>486</v>
      </c>
      <c r="F26" s="185">
        <v>10.986526810742401</v>
      </c>
      <c r="G26" s="46">
        <v>1651</v>
      </c>
      <c r="H26" s="186">
        <v>15.2029982412037</v>
      </c>
      <c r="I26" s="187">
        <v>457</v>
      </c>
      <c r="J26" s="186">
        <v>15.4496281271129</v>
      </c>
      <c r="K26" s="187">
        <v>2594</v>
      </c>
      <c r="L26" s="165">
        <v>14.220477707181001</v>
      </c>
      <c r="M26" s="179"/>
    </row>
    <row r="27" spans="1:13" s="154" customFormat="1" ht="15" customHeight="1">
      <c r="A27" s="150"/>
      <c r="B27" s="321"/>
      <c r="C27" s="171" t="s">
        <v>212</v>
      </c>
      <c r="D27" s="172"/>
      <c r="E27" s="57">
        <v>1099</v>
      </c>
      <c r="F27" s="173">
        <v>12.5492435055667</v>
      </c>
      <c r="G27" s="57">
        <v>3790</v>
      </c>
      <c r="H27" s="174">
        <v>17.316848059507802</v>
      </c>
      <c r="I27" s="175">
        <v>1111</v>
      </c>
      <c r="J27" s="174">
        <v>18.701499823253201</v>
      </c>
      <c r="K27" s="175">
        <v>6000</v>
      </c>
      <c r="L27" s="188">
        <v>16.400432971430401</v>
      </c>
      <c r="M27" s="189"/>
    </row>
    <row r="28" spans="1:13" s="154" customFormat="1" ht="15" customHeight="1">
      <c r="A28" s="150"/>
      <c r="B28" s="321" t="s">
        <v>213</v>
      </c>
      <c r="C28" s="315" t="s">
        <v>206</v>
      </c>
      <c r="D28" s="162" t="s">
        <v>208</v>
      </c>
      <c r="E28" s="180">
        <v>50</v>
      </c>
      <c r="F28" s="181">
        <v>1.8956627236882</v>
      </c>
      <c r="G28" s="158">
        <v>35</v>
      </c>
      <c r="H28" s="182">
        <v>0.52277819268110504</v>
      </c>
      <c r="I28" s="183">
        <v>9</v>
      </c>
      <c r="J28" s="182">
        <v>0.48791065813726597</v>
      </c>
      <c r="K28" s="183">
        <v>94</v>
      </c>
      <c r="L28" s="159">
        <v>0.84099774541030003</v>
      </c>
      <c r="M28" s="179"/>
    </row>
    <row r="29" spans="1:13" s="154" customFormat="1" ht="15" customHeight="1">
      <c r="A29" s="150"/>
      <c r="B29" s="321" t="s">
        <v>56</v>
      </c>
      <c r="C29" s="315"/>
      <c r="D29" s="162" t="s">
        <v>209</v>
      </c>
      <c r="E29" s="180">
        <v>81</v>
      </c>
      <c r="F29" s="181">
        <v>11.2719176175898</v>
      </c>
      <c r="G29" s="158">
        <v>29</v>
      </c>
      <c r="H29" s="182">
        <v>1.6701220916839401</v>
      </c>
      <c r="I29" s="183">
        <v>1</v>
      </c>
      <c r="J29" s="182">
        <v>0.23917723032767299</v>
      </c>
      <c r="K29" s="183">
        <v>111</v>
      </c>
      <c r="L29" s="159">
        <v>3.86342278375274</v>
      </c>
      <c r="M29" s="179"/>
    </row>
    <row r="30" spans="1:13" s="154" customFormat="1" ht="15" customHeight="1">
      <c r="A30" s="150"/>
      <c r="B30" s="321" t="s">
        <v>56</v>
      </c>
      <c r="C30" s="315"/>
      <c r="D30" s="162" t="s">
        <v>210</v>
      </c>
      <c r="E30" s="180">
        <v>45</v>
      </c>
      <c r="F30" s="181">
        <v>15.0100066711141</v>
      </c>
      <c r="G30" s="158">
        <v>3</v>
      </c>
      <c r="H30" s="182">
        <v>0.401660195474629</v>
      </c>
      <c r="I30" s="183"/>
      <c r="J30" s="182"/>
      <c r="K30" s="183">
        <v>48</v>
      </c>
      <c r="L30" s="159">
        <v>3.9545229856648501</v>
      </c>
      <c r="M30" s="179"/>
    </row>
    <row r="31" spans="1:13" s="154" customFormat="1" ht="15" customHeight="1">
      <c r="A31" s="150"/>
      <c r="B31" s="321"/>
      <c r="C31" s="315"/>
      <c r="D31" s="164" t="s">
        <v>3</v>
      </c>
      <c r="E31" s="41">
        <v>176</v>
      </c>
      <c r="F31" s="185">
        <v>4.0610074067237401</v>
      </c>
      <c r="G31" s="46">
        <v>67</v>
      </c>
      <c r="H31" s="186">
        <v>0.607627080215844</v>
      </c>
      <c r="I31" s="187">
        <v>10</v>
      </c>
      <c r="J31" s="186">
        <v>0.33526670466356001</v>
      </c>
      <c r="K31" s="187">
        <v>253</v>
      </c>
      <c r="L31" s="165">
        <v>1.37926522779683</v>
      </c>
      <c r="M31" s="179"/>
    </row>
    <row r="32" spans="1:13" s="154" customFormat="1" ht="15" customHeight="1">
      <c r="A32" s="150"/>
      <c r="B32" s="321" t="s">
        <v>56</v>
      </c>
      <c r="C32" s="315" t="s">
        <v>211</v>
      </c>
      <c r="D32" s="162" t="s">
        <v>208</v>
      </c>
      <c r="E32" s="180">
        <v>30</v>
      </c>
      <c r="F32" s="181">
        <v>1.0616086910364799</v>
      </c>
      <c r="G32" s="158">
        <v>39</v>
      </c>
      <c r="H32" s="182">
        <v>0.57116077443543001</v>
      </c>
      <c r="I32" s="183">
        <v>5</v>
      </c>
      <c r="J32" s="182">
        <v>0.26266022273586898</v>
      </c>
      <c r="K32" s="183">
        <v>74</v>
      </c>
      <c r="L32" s="163">
        <v>0.64026579682808904</v>
      </c>
      <c r="M32" s="179"/>
    </row>
    <row r="33" spans="1:13" s="154" customFormat="1" ht="15" customHeight="1">
      <c r="A33" s="150"/>
      <c r="B33" s="321" t="s">
        <v>56</v>
      </c>
      <c r="C33" s="315"/>
      <c r="D33" s="162" t="s">
        <v>209</v>
      </c>
      <c r="E33" s="180">
        <v>69</v>
      </c>
      <c r="F33" s="181">
        <v>10</v>
      </c>
      <c r="G33" s="158">
        <v>33</v>
      </c>
      <c r="H33" s="182">
        <v>2.1230056613484298</v>
      </c>
      <c r="I33" s="183">
        <v>4</v>
      </c>
      <c r="J33" s="182">
        <v>1.06752068321324</v>
      </c>
      <c r="K33" s="183">
        <v>106</v>
      </c>
      <c r="L33" s="159">
        <v>4.0471917834370599</v>
      </c>
      <c r="M33" s="179"/>
    </row>
    <row r="34" spans="1:13" s="154" customFormat="1" ht="15" customHeight="1">
      <c r="A34" s="150"/>
      <c r="B34" s="321" t="s">
        <v>56</v>
      </c>
      <c r="C34" s="315"/>
      <c r="D34" s="162" t="s">
        <v>210</v>
      </c>
      <c r="E34" s="180">
        <v>37</v>
      </c>
      <c r="F34" s="181">
        <v>18.271604938271601</v>
      </c>
      <c r="G34" s="158">
        <v>7</v>
      </c>
      <c r="H34" s="182">
        <v>1.3703993735317099</v>
      </c>
      <c r="I34" s="183"/>
      <c r="J34" s="182"/>
      <c r="K34" s="183">
        <v>44</v>
      </c>
      <c r="L34" s="159">
        <v>5.3204353083434102</v>
      </c>
      <c r="M34" s="179"/>
    </row>
    <row r="35" spans="1:13" s="154" customFormat="1" ht="15.75" customHeight="1">
      <c r="A35" s="150"/>
      <c r="B35" s="321"/>
      <c r="C35" s="315"/>
      <c r="D35" s="164" t="s">
        <v>3</v>
      </c>
      <c r="E35" s="41">
        <v>136</v>
      </c>
      <c r="F35" s="185">
        <v>3.0744190252283201</v>
      </c>
      <c r="G35" s="46">
        <v>79</v>
      </c>
      <c r="H35" s="186">
        <v>0.72746024291647104</v>
      </c>
      <c r="I35" s="187">
        <v>9</v>
      </c>
      <c r="J35" s="186">
        <v>0.30425963488843799</v>
      </c>
      <c r="K35" s="187">
        <v>224</v>
      </c>
      <c r="L35" s="165">
        <v>1.2279826547449999</v>
      </c>
      <c r="M35" s="179"/>
    </row>
    <row r="36" spans="1:13" s="154" customFormat="1" ht="15" customHeight="1">
      <c r="A36" s="150"/>
      <c r="B36" s="321"/>
      <c r="C36" s="171" t="s">
        <v>212</v>
      </c>
      <c r="D36" s="190"/>
      <c r="E36" s="191">
        <v>312</v>
      </c>
      <c r="F36" s="192">
        <v>3.5626605766485899</v>
      </c>
      <c r="G36" s="191">
        <v>146</v>
      </c>
      <c r="H36" s="192">
        <v>0.66708702287286104</v>
      </c>
      <c r="I36" s="191">
        <v>19</v>
      </c>
      <c r="J36" s="193">
        <v>0.31982762974060303</v>
      </c>
      <c r="K36" s="194">
        <v>477</v>
      </c>
      <c r="L36" s="173">
        <v>1.3038344212287201</v>
      </c>
      <c r="M36" s="189"/>
    </row>
    <row r="37" spans="1:13" s="154" customFormat="1" ht="14.25" customHeight="1">
      <c r="A37" s="150"/>
      <c r="B37" s="341" t="s">
        <v>57</v>
      </c>
      <c r="C37" s="317" t="s">
        <v>206</v>
      </c>
      <c r="D37" s="166" t="s">
        <v>207</v>
      </c>
      <c r="E37" s="195">
        <v>260</v>
      </c>
      <c r="F37" s="196">
        <v>38.353739489600201</v>
      </c>
      <c r="G37" s="195">
        <v>580</v>
      </c>
      <c r="H37" s="196">
        <v>31.381885077372601</v>
      </c>
      <c r="I37" s="195">
        <v>223</v>
      </c>
      <c r="J37" s="196">
        <v>40.332790739735898</v>
      </c>
      <c r="K37" s="195">
        <v>1063</v>
      </c>
      <c r="L37" s="196">
        <v>34.524196167586901</v>
      </c>
      <c r="M37" s="197"/>
    </row>
    <row r="38" spans="1:13" s="154" customFormat="1" ht="14.25" customHeight="1">
      <c r="A38" s="150"/>
      <c r="B38" s="342"/>
      <c r="C38" s="324"/>
      <c r="D38" s="162" t="s">
        <v>208</v>
      </c>
      <c r="E38" s="198">
        <v>836</v>
      </c>
      <c r="F38" s="199">
        <v>31.695480740066699</v>
      </c>
      <c r="G38" s="198">
        <v>2157</v>
      </c>
      <c r="H38" s="199">
        <v>32.218073188947002</v>
      </c>
      <c r="I38" s="198">
        <v>450</v>
      </c>
      <c r="J38" s="199">
        <v>24.395532906863298</v>
      </c>
      <c r="K38" s="198">
        <v>3443</v>
      </c>
      <c r="L38" s="199">
        <v>30.803779121783599</v>
      </c>
      <c r="M38" s="197"/>
    </row>
    <row r="39" spans="1:13" s="154" customFormat="1" ht="15" customHeight="1">
      <c r="A39" s="150"/>
      <c r="B39" s="342"/>
      <c r="C39" s="324"/>
      <c r="D39" s="162" t="s">
        <v>209</v>
      </c>
      <c r="E39" s="198">
        <v>645</v>
      </c>
      <c r="F39" s="199">
        <v>89.757862510436993</v>
      </c>
      <c r="G39" s="198">
        <v>1235</v>
      </c>
      <c r="H39" s="199">
        <v>71.124164938954195</v>
      </c>
      <c r="I39" s="198">
        <v>362</v>
      </c>
      <c r="J39" s="199">
        <v>86.582157378617595</v>
      </c>
      <c r="K39" s="198">
        <v>2242</v>
      </c>
      <c r="L39" s="199">
        <v>78.034179109672493</v>
      </c>
      <c r="M39" s="197"/>
    </row>
    <row r="40" spans="1:13" s="154" customFormat="1" ht="15" customHeight="1">
      <c r="A40" s="150"/>
      <c r="B40" s="342"/>
      <c r="C40" s="324"/>
      <c r="D40" s="162" t="s">
        <v>210</v>
      </c>
      <c r="E40" s="198">
        <v>662</v>
      </c>
      <c r="F40" s="199">
        <v>220.81387591727801</v>
      </c>
      <c r="G40" s="198">
        <v>1775</v>
      </c>
      <c r="H40" s="199">
        <v>237.648948989155</v>
      </c>
      <c r="I40" s="198">
        <v>417</v>
      </c>
      <c r="J40" s="199">
        <v>249.551166965889</v>
      </c>
      <c r="K40" s="198">
        <v>2854</v>
      </c>
      <c r="L40" s="199">
        <v>235.12934585598899</v>
      </c>
      <c r="M40" s="197"/>
    </row>
    <row r="41" spans="1:13" s="154" customFormat="1" ht="15" customHeight="1">
      <c r="A41" s="150"/>
      <c r="B41" s="342"/>
      <c r="C41" s="316"/>
      <c r="D41" s="164" t="s">
        <v>3</v>
      </c>
      <c r="E41" s="200">
        <v>2403</v>
      </c>
      <c r="F41" s="201">
        <v>55.446595445211003</v>
      </c>
      <c r="G41" s="200">
        <v>5747</v>
      </c>
      <c r="H41" s="201">
        <v>52.1198929850814</v>
      </c>
      <c r="I41" s="200">
        <v>1452</v>
      </c>
      <c r="J41" s="201">
        <v>48.6807255171489</v>
      </c>
      <c r="K41" s="200">
        <v>9602</v>
      </c>
      <c r="L41" s="201">
        <v>52.346658961680397</v>
      </c>
      <c r="M41" s="197"/>
    </row>
    <row r="42" spans="1:13" s="154" customFormat="1" ht="15" customHeight="1">
      <c r="A42" s="150"/>
      <c r="B42" s="342"/>
      <c r="C42" s="317" t="s">
        <v>211</v>
      </c>
      <c r="D42" s="157" t="s">
        <v>207</v>
      </c>
      <c r="E42" s="202">
        <v>300</v>
      </c>
      <c r="F42" s="203">
        <v>42.541123085649502</v>
      </c>
      <c r="G42" s="202">
        <v>609</v>
      </c>
      <c r="H42" s="203">
        <v>30.9718761124956</v>
      </c>
      <c r="I42" s="202">
        <v>241</v>
      </c>
      <c r="J42" s="203">
        <v>42.579505300353397</v>
      </c>
      <c r="K42" s="202">
        <v>1150</v>
      </c>
      <c r="L42" s="203">
        <v>35.521235521235504</v>
      </c>
      <c r="M42" s="197"/>
    </row>
    <row r="43" spans="1:13" s="154" customFormat="1" ht="15" customHeight="1">
      <c r="A43" s="150"/>
      <c r="B43" s="342"/>
      <c r="C43" s="324"/>
      <c r="D43" s="162" t="s">
        <v>208</v>
      </c>
      <c r="E43" s="198">
        <v>1094</v>
      </c>
      <c r="F43" s="199">
        <v>38.713330266463799</v>
      </c>
      <c r="G43" s="198">
        <v>2063</v>
      </c>
      <c r="H43" s="199">
        <v>30.212940452828001</v>
      </c>
      <c r="I43" s="198">
        <v>473</v>
      </c>
      <c r="J43" s="199">
        <v>24.847657070813199</v>
      </c>
      <c r="K43" s="198">
        <v>3630</v>
      </c>
      <c r="L43" s="199">
        <v>31.407633006567099</v>
      </c>
      <c r="M43" s="197"/>
    </row>
    <row r="44" spans="1:13" s="154" customFormat="1" ht="15" customHeight="1">
      <c r="A44" s="150"/>
      <c r="B44" s="342"/>
      <c r="C44" s="324"/>
      <c r="D44" s="162" t="s">
        <v>209</v>
      </c>
      <c r="E44" s="198">
        <v>739</v>
      </c>
      <c r="F44" s="199">
        <v>107.101449275362</v>
      </c>
      <c r="G44" s="198">
        <v>1436</v>
      </c>
      <c r="H44" s="199">
        <v>92.382913021101402</v>
      </c>
      <c r="I44" s="198">
        <v>407</v>
      </c>
      <c r="J44" s="199">
        <v>108.62022951694701</v>
      </c>
      <c r="K44" s="198">
        <v>2582</v>
      </c>
      <c r="L44" s="199">
        <v>98.583482875797003</v>
      </c>
      <c r="M44" s="197"/>
    </row>
    <row r="45" spans="1:13" s="154" customFormat="1" ht="15.75" customHeight="1">
      <c r="A45" s="150"/>
      <c r="B45" s="342"/>
      <c r="C45" s="324"/>
      <c r="D45" s="162" t="s">
        <v>210</v>
      </c>
      <c r="E45" s="198">
        <v>450</v>
      </c>
      <c r="F45" s="199">
        <v>222.222222222222</v>
      </c>
      <c r="G45" s="198">
        <v>1274</v>
      </c>
      <c r="H45" s="199">
        <v>249.41268598277199</v>
      </c>
      <c r="I45" s="198">
        <v>289</v>
      </c>
      <c r="J45" s="199">
        <v>254.17766051011401</v>
      </c>
      <c r="K45" s="198">
        <v>2013</v>
      </c>
      <c r="L45" s="184">
        <v>243.409915356711</v>
      </c>
      <c r="M45" s="197"/>
    </row>
    <row r="46" spans="1:13" s="154" customFormat="1" ht="15.75" customHeight="1">
      <c r="A46" s="150"/>
      <c r="B46" s="342"/>
      <c r="C46" s="316"/>
      <c r="D46" s="164" t="s">
        <v>3</v>
      </c>
      <c r="E46" s="204">
        <v>2583</v>
      </c>
      <c r="F46" s="205">
        <v>58.391355457093802</v>
      </c>
      <c r="G46" s="204">
        <v>5382</v>
      </c>
      <c r="H46" s="205">
        <v>49.559380093372702</v>
      </c>
      <c r="I46" s="41">
        <v>1410</v>
      </c>
      <c r="J46" s="206">
        <v>47.667342799188603</v>
      </c>
      <c r="K46" s="207">
        <v>9375</v>
      </c>
      <c r="L46" s="206">
        <v>51.394363340332099</v>
      </c>
      <c r="M46" s="197"/>
    </row>
    <row r="47" spans="1:13" s="154" customFormat="1" ht="15" customHeight="1">
      <c r="A47" s="150"/>
      <c r="B47" s="343"/>
      <c r="C47" s="171" t="s">
        <v>212</v>
      </c>
      <c r="D47" s="172"/>
      <c r="E47" s="57">
        <v>4986</v>
      </c>
      <c r="F47" s="173">
        <v>56.934056522980299</v>
      </c>
      <c r="G47" s="57">
        <v>11129</v>
      </c>
      <c r="H47" s="173">
        <v>50.849393681863504</v>
      </c>
      <c r="I47" s="57">
        <v>2862</v>
      </c>
      <c r="J47" s="173">
        <v>48.176140858821398</v>
      </c>
      <c r="K47" s="57">
        <v>18977</v>
      </c>
      <c r="L47" s="173">
        <v>51.8718360831393</v>
      </c>
      <c r="M47" s="189"/>
    </row>
    <row r="48" spans="1:13" s="154" customFormat="1" ht="14.25" customHeight="1">
      <c r="A48" s="150"/>
      <c r="B48" s="322" t="s">
        <v>214</v>
      </c>
      <c r="C48" s="315" t="s">
        <v>206</v>
      </c>
      <c r="D48" s="166" t="s">
        <v>207</v>
      </c>
      <c r="E48" s="40">
        <v>2</v>
      </c>
      <c r="F48" s="184">
        <v>0.29502876530461702</v>
      </c>
      <c r="G48" s="40">
        <v>5</v>
      </c>
      <c r="H48" s="184">
        <v>0.27053349204631499</v>
      </c>
      <c r="I48" s="40">
        <v>3</v>
      </c>
      <c r="J48" s="184">
        <v>0.54259359739555102</v>
      </c>
      <c r="K48" s="40">
        <v>10</v>
      </c>
      <c r="L48" s="163">
        <v>0.32478077297823998</v>
      </c>
      <c r="M48" s="179"/>
    </row>
    <row r="49" spans="1:13" s="154" customFormat="1" ht="15" customHeight="1">
      <c r="A49" s="150"/>
      <c r="B49" s="323"/>
      <c r="C49" s="315"/>
      <c r="D49" s="162" t="s">
        <v>208</v>
      </c>
      <c r="E49" s="40">
        <v>243</v>
      </c>
      <c r="F49" s="184">
        <v>9.2129208371246598</v>
      </c>
      <c r="G49" s="40">
        <v>511</v>
      </c>
      <c r="H49" s="184">
        <v>7.6325616131441398</v>
      </c>
      <c r="I49" s="40">
        <v>138</v>
      </c>
      <c r="J49" s="184">
        <v>7.4812967581047403</v>
      </c>
      <c r="K49" s="40">
        <v>892</v>
      </c>
      <c r="L49" s="163">
        <v>7.98053179687221</v>
      </c>
      <c r="M49" s="179"/>
    </row>
    <row r="50" spans="1:13" s="154" customFormat="1" ht="15" customHeight="1">
      <c r="A50" s="150"/>
      <c r="B50" s="323"/>
      <c r="C50" s="315"/>
      <c r="D50" s="162" t="s">
        <v>209</v>
      </c>
      <c r="E50" s="40">
        <v>79</v>
      </c>
      <c r="F50" s="184">
        <v>10.993598664068999</v>
      </c>
      <c r="G50" s="40">
        <v>164</v>
      </c>
      <c r="H50" s="184">
        <v>9.44482838055748</v>
      </c>
      <c r="I50" s="40">
        <v>33</v>
      </c>
      <c r="J50" s="184">
        <v>7.8928486008131999</v>
      </c>
      <c r="K50" s="40">
        <v>276</v>
      </c>
      <c r="L50" s="163">
        <v>9.6063485433851898</v>
      </c>
      <c r="M50" s="179"/>
    </row>
    <row r="51" spans="1:13" s="154" customFormat="1" ht="15" customHeight="1">
      <c r="A51" s="150"/>
      <c r="B51" s="323"/>
      <c r="C51" s="315"/>
      <c r="D51" s="162" t="s">
        <v>210</v>
      </c>
      <c r="E51" s="40">
        <v>12</v>
      </c>
      <c r="F51" s="184">
        <v>4.0026684456304196</v>
      </c>
      <c r="G51" s="40">
        <v>33</v>
      </c>
      <c r="H51" s="184">
        <v>4.4182621502209098</v>
      </c>
      <c r="I51" s="40">
        <v>9</v>
      </c>
      <c r="J51" s="184">
        <v>5.3859964093357302</v>
      </c>
      <c r="K51" s="40">
        <v>54</v>
      </c>
      <c r="L51" s="163">
        <v>4.4488383588729601</v>
      </c>
      <c r="M51" s="179"/>
    </row>
    <row r="52" spans="1:13" s="154" customFormat="1" ht="15" customHeight="1">
      <c r="A52" s="150"/>
      <c r="B52" s="323"/>
      <c r="C52" s="315"/>
      <c r="D52" s="208" t="s">
        <v>3</v>
      </c>
      <c r="E52" s="41">
        <v>336</v>
      </c>
      <c r="F52" s="185">
        <v>7.75283232192713</v>
      </c>
      <c r="G52" s="41">
        <v>713</v>
      </c>
      <c r="H52" s="185">
        <v>6.4662404208044304</v>
      </c>
      <c r="I52" s="41">
        <v>183</v>
      </c>
      <c r="J52" s="185">
        <v>6.1353806953431498</v>
      </c>
      <c r="K52" s="41">
        <v>1232</v>
      </c>
      <c r="L52" s="165">
        <v>6.7164219788367303</v>
      </c>
      <c r="M52" s="179"/>
    </row>
    <row r="53" spans="1:13" s="154" customFormat="1" ht="14.25" customHeight="1">
      <c r="A53" s="150"/>
      <c r="B53" s="321" t="s">
        <v>215</v>
      </c>
      <c r="C53" s="315" t="s">
        <v>206</v>
      </c>
      <c r="D53" s="166" t="s">
        <v>207</v>
      </c>
      <c r="E53" s="202">
        <v>1</v>
      </c>
      <c r="F53" s="203">
        <v>0.14751438265230901</v>
      </c>
      <c r="G53" s="202"/>
      <c r="H53" s="203"/>
      <c r="I53" s="202">
        <v>1</v>
      </c>
      <c r="J53" s="203">
        <v>0.180864532465184</v>
      </c>
      <c r="K53" s="202">
        <v>2</v>
      </c>
      <c r="L53" s="203">
        <v>6.4956154595647894E-2</v>
      </c>
      <c r="M53" s="197"/>
    </row>
    <row r="54" spans="1:13" s="154" customFormat="1" ht="15.75" customHeight="1">
      <c r="A54" s="150"/>
      <c r="B54" s="321"/>
      <c r="C54" s="315"/>
      <c r="D54" s="162" t="s">
        <v>208</v>
      </c>
      <c r="E54" s="198">
        <v>805</v>
      </c>
      <c r="F54" s="199">
        <v>30.52016985138</v>
      </c>
      <c r="G54" s="198">
        <v>1995</v>
      </c>
      <c r="H54" s="199">
        <v>29.798356982823002</v>
      </c>
      <c r="I54" s="198">
        <v>613</v>
      </c>
      <c r="J54" s="199">
        <v>33.232137048682603</v>
      </c>
      <c r="K54" s="198">
        <v>3413</v>
      </c>
      <c r="L54" s="199">
        <v>30.5353755860144</v>
      </c>
      <c r="M54" s="197"/>
    </row>
    <row r="55" spans="1:13" s="154" customFormat="1" ht="15" customHeight="1">
      <c r="A55" s="150"/>
      <c r="B55" s="321"/>
      <c r="C55" s="315"/>
      <c r="D55" s="208" t="s">
        <v>3</v>
      </c>
      <c r="E55" s="200">
        <v>806</v>
      </c>
      <c r="F55" s="201">
        <v>18.597568010337099</v>
      </c>
      <c r="G55" s="200">
        <v>1995</v>
      </c>
      <c r="H55" s="201">
        <v>18.092776492994201</v>
      </c>
      <c r="I55" s="200">
        <v>614</v>
      </c>
      <c r="J55" s="201">
        <v>20.5853756663426</v>
      </c>
      <c r="K55" s="200">
        <v>3415</v>
      </c>
      <c r="L55" s="201">
        <v>18.6173547546489</v>
      </c>
      <c r="M55" s="197"/>
    </row>
    <row r="56" spans="1:13" s="154" customFormat="1" ht="14.25" customHeight="1">
      <c r="A56" s="150"/>
      <c r="B56" s="321" t="s">
        <v>59</v>
      </c>
      <c r="C56" s="315" t="s">
        <v>206</v>
      </c>
      <c r="D56" s="166" t="s">
        <v>207</v>
      </c>
      <c r="E56" s="202">
        <v>343</v>
      </c>
      <c r="F56" s="203">
        <v>50.597433249741897</v>
      </c>
      <c r="G56" s="202">
        <v>882</v>
      </c>
      <c r="H56" s="203">
        <v>47.722107996970003</v>
      </c>
      <c r="I56" s="202">
        <v>281</v>
      </c>
      <c r="J56" s="203">
        <v>50.822933622716597</v>
      </c>
      <c r="K56" s="202">
        <v>1506</v>
      </c>
      <c r="L56" s="203">
        <v>48.911984410522898</v>
      </c>
      <c r="M56" s="197"/>
    </row>
    <row r="57" spans="1:13" s="154" customFormat="1" ht="15" customHeight="1">
      <c r="A57" s="150"/>
      <c r="B57" s="321"/>
      <c r="C57" s="315"/>
      <c r="D57" s="164" t="s">
        <v>3</v>
      </c>
      <c r="E57" s="200">
        <v>343</v>
      </c>
      <c r="F57" s="201">
        <v>7.9143496619672797</v>
      </c>
      <c r="G57" s="200">
        <v>882</v>
      </c>
      <c r="H57" s="201">
        <v>7.9989117126921503</v>
      </c>
      <c r="I57" s="200">
        <v>281</v>
      </c>
      <c r="J57" s="201">
        <v>9.4209944010460305</v>
      </c>
      <c r="K57" s="200">
        <v>1506</v>
      </c>
      <c r="L57" s="201">
        <v>8.2101716721819091</v>
      </c>
      <c r="M57" s="197"/>
    </row>
    <row r="58" spans="1:13" s="154" customFormat="1" ht="15.75" customHeight="1">
      <c r="A58" s="150"/>
      <c r="B58" s="321"/>
      <c r="C58" s="315" t="s">
        <v>211</v>
      </c>
      <c r="D58" s="166" t="s">
        <v>207</v>
      </c>
      <c r="E58" s="39">
        <v>376</v>
      </c>
      <c r="F58" s="203">
        <v>53.318207600680701</v>
      </c>
      <c r="G58" s="202">
        <v>912</v>
      </c>
      <c r="H58" s="203">
        <v>46.381528759599298</v>
      </c>
      <c r="I58" s="202">
        <v>285</v>
      </c>
      <c r="J58" s="203">
        <v>50.353356890459402</v>
      </c>
      <c r="K58" s="202">
        <v>1573</v>
      </c>
      <c r="L58" s="203">
        <v>48.586872586872602</v>
      </c>
      <c r="M58" s="197"/>
    </row>
    <row r="59" spans="1:13" s="154" customFormat="1" ht="15" customHeight="1">
      <c r="A59" s="150"/>
      <c r="B59" s="321"/>
      <c r="C59" s="315"/>
      <c r="D59" s="164" t="s">
        <v>3</v>
      </c>
      <c r="E59" s="41">
        <v>376</v>
      </c>
      <c r="F59" s="201">
        <v>8.4998643638665303</v>
      </c>
      <c r="G59" s="200">
        <v>912</v>
      </c>
      <c r="H59" s="201">
        <v>8.3980220448078704</v>
      </c>
      <c r="I59" s="200">
        <v>285</v>
      </c>
      <c r="J59" s="201">
        <v>9.6348884381338706</v>
      </c>
      <c r="K59" s="200">
        <v>1573</v>
      </c>
      <c r="L59" s="201">
        <v>8.62328891032986</v>
      </c>
      <c r="M59" s="197"/>
    </row>
    <row r="60" spans="1:13" s="154" customFormat="1" ht="15" customHeight="1">
      <c r="A60" s="150"/>
      <c r="B60" s="321"/>
      <c r="C60" s="171" t="s">
        <v>212</v>
      </c>
      <c r="D60" s="172"/>
      <c r="E60" s="57">
        <v>719</v>
      </c>
      <c r="F60" s="174">
        <v>8.2101056237510708</v>
      </c>
      <c r="G60" s="175">
        <v>1794</v>
      </c>
      <c r="H60" s="174">
        <v>8.1969460207802207</v>
      </c>
      <c r="I60" s="209">
        <v>566</v>
      </c>
      <c r="J60" s="188">
        <v>9.5274967596411209</v>
      </c>
      <c r="K60" s="209">
        <v>3079</v>
      </c>
      <c r="L60" s="188">
        <v>8.4161555198390605</v>
      </c>
      <c r="M60" s="189"/>
    </row>
    <row r="61" spans="1:13" s="154" customFormat="1" ht="14.25" customHeight="1">
      <c r="A61" s="150"/>
      <c r="B61" s="344" t="s">
        <v>216</v>
      </c>
      <c r="C61" s="315" t="s">
        <v>206</v>
      </c>
      <c r="D61" s="166" t="s">
        <v>207</v>
      </c>
      <c r="E61" s="180">
        <v>2</v>
      </c>
      <c r="F61" s="203">
        <v>0.29502876530461702</v>
      </c>
      <c r="G61" s="202">
        <v>9</v>
      </c>
      <c r="H61" s="203">
        <v>0.48696028568336802</v>
      </c>
      <c r="I61" s="202">
        <v>1</v>
      </c>
      <c r="J61" s="203">
        <v>0.180864532465184</v>
      </c>
      <c r="K61" s="202">
        <v>12</v>
      </c>
      <c r="L61" s="210">
        <v>0.389736927573888</v>
      </c>
      <c r="M61" s="179"/>
    </row>
    <row r="62" spans="1:13" s="154" customFormat="1" ht="14.25" customHeight="1">
      <c r="A62" s="150"/>
      <c r="B62" s="321" t="s">
        <v>60</v>
      </c>
      <c r="C62" s="315"/>
      <c r="D62" s="162" t="s">
        <v>208</v>
      </c>
      <c r="E62" s="180">
        <v>15</v>
      </c>
      <c r="F62" s="203">
        <v>0.56869881710645998</v>
      </c>
      <c r="G62" s="202">
        <v>7</v>
      </c>
      <c r="H62" s="203">
        <v>0.104555638536221</v>
      </c>
      <c r="I62" s="40">
        <v>4</v>
      </c>
      <c r="J62" s="203">
        <v>0.21684918139434001</v>
      </c>
      <c r="K62" s="202">
        <v>26</v>
      </c>
      <c r="L62" s="182">
        <v>0.23261639766667899</v>
      </c>
      <c r="M62" s="179"/>
    </row>
    <row r="63" spans="1:13" s="154" customFormat="1" ht="14.25" customHeight="1">
      <c r="A63" s="150"/>
      <c r="B63" s="321" t="s">
        <v>60</v>
      </c>
      <c r="C63" s="315"/>
      <c r="D63" s="162" t="s">
        <v>209</v>
      </c>
      <c r="E63" s="180">
        <v>8</v>
      </c>
      <c r="F63" s="203">
        <v>1.11327581408294</v>
      </c>
      <c r="G63" s="202">
        <v>25</v>
      </c>
      <c r="H63" s="203">
        <v>1.43976042386547</v>
      </c>
      <c r="I63" s="180">
        <v>10</v>
      </c>
      <c r="J63" s="203">
        <v>2.39177230327673</v>
      </c>
      <c r="K63" s="202">
        <v>43</v>
      </c>
      <c r="L63" s="182">
        <v>1.4966412585708799</v>
      </c>
      <c r="M63" s="179"/>
    </row>
    <row r="64" spans="1:13" s="154" customFormat="1" ht="14.25" customHeight="1">
      <c r="A64" s="150"/>
      <c r="B64" s="321" t="s">
        <v>60</v>
      </c>
      <c r="C64" s="315"/>
      <c r="D64" s="162" t="s">
        <v>210</v>
      </c>
      <c r="E64" s="180">
        <v>5</v>
      </c>
      <c r="F64" s="181">
        <v>1.6677785190126799</v>
      </c>
      <c r="G64" s="40">
        <v>25</v>
      </c>
      <c r="H64" s="181">
        <v>3.3471682956219002</v>
      </c>
      <c r="I64" s="180">
        <v>12</v>
      </c>
      <c r="J64" s="203">
        <v>7.1813285457809704</v>
      </c>
      <c r="K64" s="202">
        <v>42</v>
      </c>
      <c r="L64" s="182">
        <v>3.4602076124567498</v>
      </c>
      <c r="M64" s="179"/>
    </row>
    <row r="65" spans="1:13" s="154" customFormat="1" ht="15" customHeight="1">
      <c r="A65" s="150"/>
      <c r="B65" s="321"/>
      <c r="C65" s="315"/>
      <c r="D65" s="164" t="s">
        <v>3</v>
      </c>
      <c r="E65" s="41">
        <v>30</v>
      </c>
      <c r="F65" s="185">
        <v>0.692217171600637</v>
      </c>
      <c r="G65" s="41">
        <v>66</v>
      </c>
      <c r="H65" s="185">
        <v>0.59855801931709995</v>
      </c>
      <c r="I65" s="41">
        <v>27</v>
      </c>
      <c r="J65" s="201">
        <v>0.90522010259161201</v>
      </c>
      <c r="K65" s="200">
        <v>123</v>
      </c>
      <c r="L65" s="186">
        <v>0.67055186964035496</v>
      </c>
      <c r="M65" s="179"/>
    </row>
    <row r="66" spans="1:13" s="154" customFormat="1" ht="14.25" customHeight="1">
      <c r="A66" s="150"/>
      <c r="B66" s="321" t="s">
        <v>60</v>
      </c>
      <c r="C66" s="315" t="s">
        <v>211</v>
      </c>
      <c r="D66" s="166" t="s">
        <v>207</v>
      </c>
      <c r="E66" s="180">
        <v>3</v>
      </c>
      <c r="F66" s="181">
        <v>0.42541123085649502</v>
      </c>
      <c r="G66" s="180">
        <v>5</v>
      </c>
      <c r="H66" s="181">
        <v>0.25428469714692598</v>
      </c>
      <c r="I66" s="180">
        <v>3</v>
      </c>
      <c r="J66" s="203">
        <v>0.53003533568904604</v>
      </c>
      <c r="K66" s="202">
        <v>11</v>
      </c>
      <c r="L66" s="182">
        <v>0.33976833976833998</v>
      </c>
      <c r="M66" s="179"/>
    </row>
    <row r="67" spans="1:13" s="154" customFormat="1" ht="14.25" customHeight="1">
      <c r="A67" s="150"/>
      <c r="B67" s="321" t="s">
        <v>60</v>
      </c>
      <c r="C67" s="315"/>
      <c r="D67" s="162" t="s">
        <v>208</v>
      </c>
      <c r="E67" s="40">
        <v>3</v>
      </c>
      <c r="F67" s="184">
        <v>0.106160869103648</v>
      </c>
      <c r="G67" s="40">
        <v>13</v>
      </c>
      <c r="H67" s="184">
        <v>0.19038692481180999</v>
      </c>
      <c r="I67" s="40">
        <v>6</v>
      </c>
      <c r="J67" s="199">
        <v>0.315192267283043</v>
      </c>
      <c r="K67" s="198">
        <v>22</v>
      </c>
      <c r="L67" s="167">
        <v>0.190349290948891</v>
      </c>
      <c r="M67" s="179"/>
    </row>
    <row r="68" spans="1:13" s="154" customFormat="1" ht="14.25" customHeight="1">
      <c r="A68" s="150"/>
      <c r="B68" s="321" t="s">
        <v>60</v>
      </c>
      <c r="C68" s="315"/>
      <c r="D68" s="162" t="s">
        <v>209</v>
      </c>
      <c r="E68" s="40">
        <v>9</v>
      </c>
      <c r="F68" s="184">
        <v>1.3043478260869601</v>
      </c>
      <c r="G68" s="40">
        <v>24</v>
      </c>
      <c r="H68" s="184">
        <v>1.54400411734431</v>
      </c>
      <c r="I68" s="40">
        <v>2</v>
      </c>
      <c r="J68" s="199">
        <v>0.533760341606619</v>
      </c>
      <c r="K68" s="198">
        <v>35</v>
      </c>
      <c r="L68" s="167">
        <v>1.3363369096254401</v>
      </c>
      <c r="M68" s="179"/>
    </row>
    <row r="69" spans="1:13" s="154" customFormat="1" ht="14.25" customHeight="1">
      <c r="A69" s="150"/>
      <c r="B69" s="321" t="s">
        <v>60</v>
      </c>
      <c r="C69" s="315"/>
      <c r="D69" s="162" t="s">
        <v>210</v>
      </c>
      <c r="E69" s="40">
        <v>4</v>
      </c>
      <c r="F69" s="184">
        <v>1.9753086419753101</v>
      </c>
      <c r="G69" s="40">
        <v>18</v>
      </c>
      <c r="H69" s="184">
        <v>3.5238841033672701</v>
      </c>
      <c r="I69" s="40">
        <v>1</v>
      </c>
      <c r="J69" s="199">
        <v>0.87950747581354505</v>
      </c>
      <c r="K69" s="198">
        <v>23</v>
      </c>
      <c r="L69" s="167">
        <v>2.78113663845224</v>
      </c>
      <c r="M69" s="179"/>
    </row>
    <row r="70" spans="1:13" s="154" customFormat="1" ht="14.25" customHeight="1">
      <c r="A70" s="150"/>
      <c r="B70" s="321"/>
      <c r="C70" s="315"/>
      <c r="D70" s="164" t="s">
        <v>3</v>
      </c>
      <c r="E70" s="41">
        <v>19</v>
      </c>
      <c r="F70" s="185">
        <v>0.42951442264219197</v>
      </c>
      <c r="G70" s="41">
        <v>60</v>
      </c>
      <c r="H70" s="185">
        <v>0.55250145031630704</v>
      </c>
      <c r="I70" s="41">
        <v>12</v>
      </c>
      <c r="J70" s="201">
        <v>0.40567951318458401</v>
      </c>
      <c r="K70" s="200">
        <v>91</v>
      </c>
      <c r="L70" s="186">
        <v>0.498867953490157</v>
      </c>
      <c r="M70" s="179"/>
    </row>
    <row r="71" spans="1:13" s="154" customFormat="1" ht="14.25" customHeight="1">
      <c r="A71" s="150"/>
      <c r="B71" s="321"/>
      <c r="C71" s="171" t="s">
        <v>212</v>
      </c>
      <c r="D71" s="172"/>
      <c r="E71" s="57">
        <v>49</v>
      </c>
      <c r="F71" s="173">
        <v>0.55952041107621997</v>
      </c>
      <c r="G71" s="57">
        <v>126</v>
      </c>
      <c r="H71" s="173">
        <v>0.575705238917674</v>
      </c>
      <c r="I71" s="57">
        <v>39</v>
      </c>
      <c r="J71" s="174">
        <v>0.65648829262544794</v>
      </c>
      <c r="K71" s="175">
        <v>214</v>
      </c>
      <c r="L71" s="174">
        <v>0.58494877598101902</v>
      </c>
      <c r="M71" s="189"/>
    </row>
    <row r="72" spans="1:13" s="154" customFormat="1" ht="14.25" customHeight="1">
      <c r="A72" s="150"/>
      <c r="B72" s="344" t="s">
        <v>217</v>
      </c>
      <c r="C72" s="315" t="s">
        <v>206</v>
      </c>
      <c r="D72" s="166" t="s">
        <v>207</v>
      </c>
      <c r="E72" s="180">
        <v>2</v>
      </c>
      <c r="F72" s="181">
        <v>0.29502876530461702</v>
      </c>
      <c r="G72" s="180">
        <v>7</v>
      </c>
      <c r="H72" s="181">
        <v>0.37874688886484098</v>
      </c>
      <c r="I72" s="180">
        <v>1</v>
      </c>
      <c r="J72" s="203">
        <v>0.180864532465184</v>
      </c>
      <c r="K72" s="202">
        <v>10</v>
      </c>
      <c r="L72" s="203">
        <v>0.32478077297823998</v>
      </c>
      <c r="M72" s="197"/>
    </row>
    <row r="73" spans="1:13" s="154" customFormat="1" ht="14.25" customHeight="1">
      <c r="A73" s="150"/>
      <c r="B73" s="321" t="s">
        <v>61</v>
      </c>
      <c r="C73" s="315"/>
      <c r="D73" s="162" t="s">
        <v>208</v>
      </c>
      <c r="E73" s="180">
        <v>63</v>
      </c>
      <c r="F73" s="181">
        <v>2.3885350318471299</v>
      </c>
      <c r="G73" s="180">
        <v>95</v>
      </c>
      <c r="H73" s="181">
        <v>1.4189693801344301</v>
      </c>
      <c r="I73" s="180">
        <v>27</v>
      </c>
      <c r="J73" s="203">
        <v>1.4637319744118</v>
      </c>
      <c r="K73" s="202">
        <v>185</v>
      </c>
      <c r="L73" s="203">
        <v>1.6551551372436699</v>
      </c>
      <c r="M73" s="197"/>
    </row>
    <row r="74" spans="1:13" s="154" customFormat="1" ht="14.25" customHeight="1">
      <c r="A74" s="150"/>
      <c r="B74" s="321" t="s">
        <v>61</v>
      </c>
      <c r="C74" s="315"/>
      <c r="D74" s="162" t="s">
        <v>209</v>
      </c>
      <c r="E74" s="180">
        <v>89</v>
      </c>
      <c r="F74" s="181">
        <v>12.3851934316727</v>
      </c>
      <c r="G74" s="180">
        <v>112</v>
      </c>
      <c r="H74" s="181">
        <v>6.4501266989173001</v>
      </c>
      <c r="I74" s="180">
        <v>27</v>
      </c>
      <c r="J74" s="203">
        <v>6.4577852188471701</v>
      </c>
      <c r="K74" s="202">
        <v>228</v>
      </c>
      <c r="L74" s="203">
        <v>7.9356792314921201</v>
      </c>
      <c r="M74" s="197"/>
    </row>
    <row r="75" spans="1:13" s="154" customFormat="1" ht="14.25" customHeight="1">
      <c r="A75" s="150"/>
      <c r="B75" s="321" t="s">
        <v>61</v>
      </c>
      <c r="C75" s="315"/>
      <c r="D75" s="162" t="s">
        <v>210</v>
      </c>
      <c r="E75" s="180">
        <v>70</v>
      </c>
      <c r="F75" s="181">
        <v>23.348899266177501</v>
      </c>
      <c r="G75" s="180">
        <v>102</v>
      </c>
      <c r="H75" s="181">
        <v>13.6564466461374</v>
      </c>
      <c r="I75" s="180">
        <v>16</v>
      </c>
      <c r="J75" s="203">
        <v>9.5751047277079593</v>
      </c>
      <c r="K75" s="202">
        <v>188</v>
      </c>
      <c r="L75" s="203">
        <v>15.488548360520699</v>
      </c>
      <c r="M75" s="197"/>
    </row>
    <row r="76" spans="1:13" s="154" customFormat="1" ht="14.25" customHeight="1">
      <c r="A76" s="150"/>
      <c r="B76" s="321"/>
      <c r="C76" s="315"/>
      <c r="D76" s="164" t="s">
        <v>3</v>
      </c>
      <c r="E76" s="41">
        <v>224</v>
      </c>
      <c r="F76" s="185">
        <v>5.1685548812847601</v>
      </c>
      <c r="G76" s="41">
        <v>316</v>
      </c>
      <c r="H76" s="185">
        <v>2.8658232440030802</v>
      </c>
      <c r="I76" s="41">
        <v>71</v>
      </c>
      <c r="J76" s="201">
        <v>2.38039360311127</v>
      </c>
      <c r="K76" s="200">
        <v>611</v>
      </c>
      <c r="L76" s="201">
        <v>3.33095278333542</v>
      </c>
      <c r="M76" s="197"/>
    </row>
    <row r="77" spans="1:13" s="154" customFormat="1" ht="14.25" customHeight="1">
      <c r="A77" s="150"/>
      <c r="B77" s="321" t="s">
        <v>61</v>
      </c>
      <c r="C77" s="315" t="s">
        <v>211</v>
      </c>
      <c r="D77" s="166" t="s">
        <v>207</v>
      </c>
      <c r="E77" s="180">
        <v>1</v>
      </c>
      <c r="F77" s="181">
        <v>0.141803743618832</v>
      </c>
      <c r="G77" s="180">
        <v>5</v>
      </c>
      <c r="H77" s="181">
        <v>0.25428469714692598</v>
      </c>
      <c r="I77" s="180"/>
      <c r="J77" s="203"/>
      <c r="K77" s="202">
        <v>6</v>
      </c>
      <c r="L77" s="203">
        <v>0.18532818532818501</v>
      </c>
      <c r="M77" s="197"/>
    </row>
    <row r="78" spans="1:13" s="154" customFormat="1" ht="14.25" customHeight="1">
      <c r="A78" s="150"/>
      <c r="B78" s="321" t="s">
        <v>61</v>
      </c>
      <c r="C78" s="315"/>
      <c r="D78" s="162" t="s">
        <v>208</v>
      </c>
      <c r="E78" s="180">
        <v>71</v>
      </c>
      <c r="F78" s="181">
        <v>2.5124739021196798</v>
      </c>
      <c r="G78" s="180">
        <v>168</v>
      </c>
      <c r="H78" s="181">
        <v>2.4603848744910799</v>
      </c>
      <c r="I78" s="180">
        <v>35</v>
      </c>
      <c r="J78" s="203">
        <v>1.8386215591510799</v>
      </c>
      <c r="K78" s="202">
        <v>274</v>
      </c>
      <c r="L78" s="203">
        <v>2.3707138963634602</v>
      </c>
      <c r="M78" s="197"/>
    </row>
    <row r="79" spans="1:13" s="154" customFormat="1" ht="14.25" customHeight="1">
      <c r="A79" s="150"/>
      <c r="B79" s="321" t="s">
        <v>61</v>
      </c>
      <c r="C79" s="315"/>
      <c r="D79" s="162" t="s">
        <v>209</v>
      </c>
      <c r="E79" s="180">
        <v>94</v>
      </c>
      <c r="F79" s="181">
        <v>13.6231884057971</v>
      </c>
      <c r="G79" s="180">
        <v>208</v>
      </c>
      <c r="H79" s="181">
        <v>13.381369016983999</v>
      </c>
      <c r="I79" s="180">
        <v>43</v>
      </c>
      <c r="J79" s="203">
        <v>11.4758473445423</v>
      </c>
      <c r="K79" s="202">
        <v>345</v>
      </c>
      <c r="L79" s="203">
        <v>13.1724638234508</v>
      </c>
      <c r="M79" s="197"/>
    </row>
    <row r="80" spans="1:13" s="154" customFormat="1" ht="14.25" customHeight="1">
      <c r="A80" s="150"/>
      <c r="B80" s="321" t="s">
        <v>61</v>
      </c>
      <c r="C80" s="315"/>
      <c r="D80" s="162" t="s">
        <v>210</v>
      </c>
      <c r="E80" s="180">
        <v>43</v>
      </c>
      <c r="F80" s="181">
        <v>21.234567901234598</v>
      </c>
      <c r="G80" s="180">
        <v>89</v>
      </c>
      <c r="H80" s="181">
        <v>17.423649177760399</v>
      </c>
      <c r="I80" s="180">
        <v>25</v>
      </c>
      <c r="J80" s="203">
        <v>21.987686895338602</v>
      </c>
      <c r="K80" s="202">
        <v>157</v>
      </c>
      <c r="L80" s="203">
        <v>18.984280532043499</v>
      </c>
      <c r="M80" s="197"/>
    </row>
    <row r="81" spans="1:13" s="154" customFormat="1" ht="15" customHeight="1">
      <c r="A81" s="150"/>
      <c r="B81" s="321"/>
      <c r="C81" s="315"/>
      <c r="D81" s="164" t="s">
        <v>3</v>
      </c>
      <c r="E81" s="180">
        <v>209</v>
      </c>
      <c r="F81" s="181">
        <v>4.7246586490641098</v>
      </c>
      <c r="G81" s="180">
        <v>470</v>
      </c>
      <c r="H81" s="181">
        <v>4.3279280274777401</v>
      </c>
      <c r="I81" s="180">
        <v>103</v>
      </c>
      <c r="J81" s="203">
        <v>3.4820824881676802</v>
      </c>
      <c r="K81" s="202">
        <v>782</v>
      </c>
      <c r="L81" s="203">
        <v>4.2869751607615703</v>
      </c>
      <c r="M81" s="197"/>
    </row>
    <row r="82" spans="1:13" s="154" customFormat="1" ht="15" customHeight="1">
      <c r="A82" s="150"/>
      <c r="B82" s="321"/>
      <c r="C82" s="171" t="s">
        <v>212</v>
      </c>
      <c r="D82" s="172"/>
      <c r="E82" s="57">
        <v>433</v>
      </c>
      <c r="F82" s="173">
        <v>4.9443334284898697</v>
      </c>
      <c r="G82" s="57">
        <v>786</v>
      </c>
      <c r="H82" s="173">
        <v>3.5913041094388198</v>
      </c>
      <c r="I82" s="57">
        <v>174</v>
      </c>
      <c r="J82" s="174">
        <v>2.9289477670981499</v>
      </c>
      <c r="K82" s="175">
        <v>1393</v>
      </c>
      <c r="L82" s="174">
        <v>3.8076338548670998</v>
      </c>
      <c r="M82" s="189"/>
    </row>
    <row r="83" spans="1:13" s="154" customFormat="1" ht="14.25" customHeight="1">
      <c r="A83" s="150"/>
      <c r="B83" s="344" t="s">
        <v>62</v>
      </c>
      <c r="C83" s="315" t="s">
        <v>206</v>
      </c>
      <c r="D83" s="166" t="s">
        <v>207</v>
      </c>
      <c r="E83" s="180">
        <v>2</v>
      </c>
      <c r="F83" s="181">
        <v>0.29502876530461702</v>
      </c>
      <c r="G83" s="180">
        <v>5</v>
      </c>
      <c r="H83" s="181">
        <v>0.27053349204631499</v>
      </c>
      <c r="I83" s="180">
        <v>3</v>
      </c>
      <c r="J83" s="203">
        <v>0.54259359739555102</v>
      </c>
      <c r="K83" s="202">
        <v>10</v>
      </c>
      <c r="L83" s="203">
        <v>0.32478077297823998</v>
      </c>
      <c r="M83" s="197"/>
    </row>
    <row r="84" spans="1:13" s="154" customFormat="1" ht="14.25" customHeight="1">
      <c r="A84" s="150"/>
      <c r="B84" s="321" t="s">
        <v>62</v>
      </c>
      <c r="C84" s="315"/>
      <c r="D84" s="162" t="s">
        <v>208</v>
      </c>
      <c r="E84" s="180">
        <v>75</v>
      </c>
      <c r="F84" s="181">
        <v>2.8434940855323001</v>
      </c>
      <c r="G84" s="180">
        <v>196</v>
      </c>
      <c r="H84" s="181">
        <v>2.9275578790141901</v>
      </c>
      <c r="I84" s="180">
        <v>42</v>
      </c>
      <c r="J84" s="203">
        <v>2.2769164046405699</v>
      </c>
      <c r="K84" s="202">
        <v>313</v>
      </c>
      <c r="L84" s="203">
        <v>2.8003435565257799</v>
      </c>
      <c r="M84" s="197"/>
    </row>
    <row r="85" spans="1:13" s="154" customFormat="1" ht="14.25" customHeight="1">
      <c r="A85" s="150"/>
      <c r="B85" s="321" t="s">
        <v>62</v>
      </c>
      <c r="C85" s="315"/>
      <c r="D85" s="162" t="s">
        <v>209</v>
      </c>
      <c r="E85" s="180">
        <v>52</v>
      </c>
      <c r="F85" s="181">
        <v>7.2362927915390998</v>
      </c>
      <c r="G85" s="180">
        <v>65</v>
      </c>
      <c r="H85" s="181">
        <v>3.74337710205022</v>
      </c>
      <c r="I85" s="180">
        <v>14</v>
      </c>
      <c r="J85" s="203">
        <v>3.3484812245874198</v>
      </c>
      <c r="K85" s="202">
        <v>131</v>
      </c>
      <c r="L85" s="203">
        <v>4.5595349970415198</v>
      </c>
      <c r="M85" s="197"/>
    </row>
    <row r="86" spans="1:13" s="154" customFormat="1" ht="14.25" customHeight="1">
      <c r="A86" s="150"/>
      <c r="B86" s="321" t="s">
        <v>62</v>
      </c>
      <c r="C86" s="315"/>
      <c r="D86" s="162" t="s">
        <v>210</v>
      </c>
      <c r="E86" s="180">
        <v>15</v>
      </c>
      <c r="F86" s="181">
        <v>5.0033355570380298</v>
      </c>
      <c r="G86" s="180">
        <v>37</v>
      </c>
      <c r="H86" s="181">
        <v>4.95380907752042</v>
      </c>
      <c r="I86" s="180">
        <v>5</v>
      </c>
      <c r="J86" s="203">
        <v>2.9922202274087399</v>
      </c>
      <c r="K86" s="202">
        <v>57</v>
      </c>
      <c r="L86" s="203">
        <v>4.6959960454770098</v>
      </c>
      <c r="M86" s="197"/>
    </row>
    <row r="87" spans="1:13" s="154" customFormat="1" ht="14.25" customHeight="1">
      <c r="A87" s="150"/>
      <c r="B87" s="321"/>
      <c r="C87" s="315"/>
      <c r="D87" s="164" t="s">
        <v>3</v>
      </c>
      <c r="E87" s="41">
        <v>144</v>
      </c>
      <c r="F87" s="185">
        <v>3.3226424236830598</v>
      </c>
      <c r="G87" s="41">
        <v>303</v>
      </c>
      <c r="H87" s="185">
        <v>2.7479254523194099</v>
      </c>
      <c r="I87" s="41">
        <v>64</v>
      </c>
      <c r="J87" s="201">
        <v>2.1457069098467798</v>
      </c>
      <c r="K87" s="200">
        <v>511</v>
      </c>
      <c r="L87" s="201">
        <v>2.7857886616765999</v>
      </c>
      <c r="M87" s="197"/>
    </row>
    <row r="88" spans="1:13" s="154" customFormat="1" ht="14.25" customHeight="1">
      <c r="A88" s="150"/>
      <c r="B88" s="321" t="s">
        <v>62</v>
      </c>
      <c r="C88" s="315" t="s">
        <v>211</v>
      </c>
      <c r="D88" s="157" t="s">
        <v>207</v>
      </c>
      <c r="E88" s="180">
        <v>3</v>
      </c>
      <c r="F88" s="181">
        <v>0.42541123085649502</v>
      </c>
      <c r="G88" s="180">
        <v>7</v>
      </c>
      <c r="H88" s="181">
        <v>0.35599857600569601</v>
      </c>
      <c r="I88" s="180">
        <v>7</v>
      </c>
      <c r="J88" s="203">
        <v>1.23674911660777</v>
      </c>
      <c r="K88" s="202">
        <v>17</v>
      </c>
      <c r="L88" s="203">
        <v>0.52509652509652505</v>
      </c>
      <c r="M88" s="197"/>
    </row>
    <row r="89" spans="1:13" s="154" customFormat="1" ht="14.25" customHeight="1">
      <c r="A89" s="150"/>
      <c r="B89" s="321" t="s">
        <v>62</v>
      </c>
      <c r="C89" s="315"/>
      <c r="D89" s="162" t="s">
        <v>208</v>
      </c>
      <c r="E89" s="180">
        <v>71</v>
      </c>
      <c r="F89" s="181">
        <v>2.5124739021196798</v>
      </c>
      <c r="G89" s="180">
        <v>140</v>
      </c>
      <c r="H89" s="181">
        <v>2.05032072874257</v>
      </c>
      <c r="I89" s="180">
        <v>34</v>
      </c>
      <c r="J89" s="203">
        <v>1.78608951460391</v>
      </c>
      <c r="K89" s="202">
        <v>245</v>
      </c>
      <c r="L89" s="203">
        <v>2.1197989219308302</v>
      </c>
      <c r="M89" s="197"/>
    </row>
    <row r="90" spans="1:13" s="154" customFormat="1" ht="14.25" customHeight="1">
      <c r="A90" s="150"/>
      <c r="B90" s="321" t="s">
        <v>62</v>
      </c>
      <c r="C90" s="315"/>
      <c r="D90" s="162" t="s">
        <v>209</v>
      </c>
      <c r="E90" s="180">
        <v>53</v>
      </c>
      <c r="F90" s="181">
        <v>7.6811594202898599</v>
      </c>
      <c r="G90" s="180">
        <v>102</v>
      </c>
      <c r="H90" s="181">
        <v>6.5620174987133302</v>
      </c>
      <c r="I90" s="180">
        <v>19</v>
      </c>
      <c r="J90" s="203">
        <v>5.0707232452628803</v>
      </c>
      <c r="K90" s="202">
        <v>174</v>
      </c>
      <c r="L90" s="203">
        <v>6.6435034935664898</v>
      </c>
      <c r="M90" s="197"/>
    </row>
    <row r="91" spans="1:13" s="154" customFormat="1" ht="14.25" customHeight="1">
      <c r="A91" s="150"/>
      <c r="B91" s="321" t="s">
        <v>62</v>
      </c>
      <c r="C91" s="315"/>
      <c r="D91" s="162" t="s">
        <v>210</v>
      </c>
      <c r="E91" s="180">
        <v>13</v>
      </c>
      <c r="F91" s="181">
        <v>6.4197530864197496</v>
      </c>
      <c r="G91" s="180">
        <v>25</v>
      </c>
      <c r="H91" s="181">
        <v>4.8942834768989796</v>
      </c>
      <c r="I91" s="180">
        <v>4</v>
      </c>
      <c r="J91" s="203">
        <v>3.5180299032541802</v>
      </c>
      <c r="K91" s="202">
        <v>42</v>
      </c>
      <c r="L91" s="203">
        <v>5.0785973397823501</v>
      </c>
      <c r="M91" s="197"/>
    </row>
    <row r="92" spans="1:13" s="154" customFormat="1" ht="14.25" customHeight="1">
      <c r="A92" s="150"/>
      <c r="B92" s="321"/>
      <c r="C92" s="315"/>
      <c r="D92" s="164" t="s">
        <v>3</v>
      </c>
      <c r="E92" s="180">
        <v>140</v>
      </c>
      <c r="F92" s="181">
        <v>3.1648431142056199</v>
      </c>
      <c r="G92" s="180">
        <v>274</v>
      </c>
      <c r="H92" s="181">
        <v>2.52308995644447</v>
      </c>
      <c r="I92" s="180">
        <v>64</v>
      </c>
      <c r="J92" s="211">
        <v>2.16362407031778</v>
      </c>
      <c r="K92" s="212">
        <v>478</v>
      </c>
      <c r="L92" s="205">
        <v>2.6204272721790698</v>
      </c>
      <c r="M92" s="197"/>
    </row>
    <row r="93" spans="1:13" s="154" customFormat="1" ht="15" customHeight="1">
      <c r="A93" s="150"/>
      <c r="B93" s="321"/>
      <c r="C93" s="171" t="s">
        <v>212</v>
      </c>
      <c r="D93" s="172"/>
      <c r="E93" s="57">
        <v>284</v>
      </c>
      <c r="F93" s="173">
        <v>3.24293462746218</v>
      </c>
      <c r="G93" s="57">
        <v>577</v>
      </c>
      <c r="H93" s="173">
        <v>2.6363644671071298</v>
      </c>
      <c r="I93" s="57">
        <v>128</v>
      </c>
      <c r="J93" s="174">
        <v>2.1546282424630099</v>
      </c>
      <c r="K93" s="175">
        <v>989</v>
      </c>
      <c r="L93" s="174">
        <v>2.7033380347907898</v>
      </c>
      <c r="M93" s="189"/>
    </row>
    <row r="94" spans="1:13" s="154" customFormat="1" ht="14.25" customHeight="1">
      <c r="A94" s="150"/>
      <c r="B94" s="344" t="s">
        <v>63</v>
      </c>
      <c r="C94" s="315" t="s">
        <v>206</v>
      </c>
      <c r="D94" s="166" t="s">
        <v>207</v>
      </c>
      <c r="E94" s="40">
        <v>6</v>
      </c>
      <c r="F94" s="184">
        <v>0.88508629591385202</v>
      </c>
      <c r="G94" s="40">
        <v>3</v>
      </c>
      <c r="H94" s="184">
        <v>0.16232009522778901</v>
      </c>
      <c r="I94" s="40">
        <v>9</v>
      </c>
      <c r="J94" s="199">
        <v>1.6277807921866501</v>
      </c>
      <c r="K94" s="198">
        <v>18</v>
      </c>
      <c r="L94" s="199">
        <v>0.58460539136083101</v>
      </c>
      <c r="M94" s="197"/>
    </row>
    <row r="95" spans="1:13" s="154" customFormat="1" ht="14.25" customHeight="1">
      <c r="A95" s="150"/>
      <c r="B95" s="321" t="s">
        <v>63</v>
      </c>
      <c r="C95" s="315"/>
      <c r="D95" s="162" t="s">
        <v>208</v>
      </c>
      <c r="E95" s="40">
        <v>4</v>
      </c>
      <c r="F95" s="184">
        <v>0.151653017895056</v>
      </c>
      <c r="G95" s="40">
        <v>74</v>
      </c>
      <c r="H95" s="184">
        <v>1.1053024645257701</v>
      </c>
      <c r="I95" s="40">
        <v>11</v>
      </c>
      <c r="J95" s="199">
        <v>0.596335248834436</v>
      </c>
      <c r="K95" s="198">
        <v>89</v>
      </c>
      <c r="L95" s="199">
        <v>0.79626382278209196</v>
      </c>
      <c r="M95" s="197"/>
    </row>
    <row r="96" spans="1:13" s="154" customFormat="1" ht="14.25" customHeight="1">
      <c r="A96" s="150"/>
      <c r="B96" s="321" t="s">
        <v>63</v>
      </c>
      <c r="C96" s="315"/>
      <c r="D96" s="162" t="s">
        <v>209</v>
      </c>
      <c r="E96" s="40">
        <v>4</v>
      </c>
      <c r="F96" s="184">
        <v>0.55663790704146998</v>
      </c>
      <c r="G96" s="40">
        <v>42</v>
      </c>
      <c r="H96" s="184">
        <v>2.41879751209399</v>
      </c>
      <c r="I96" s="40">
        <v>8</v>
      </c>
      <c r="J96" s="199">
        <v>1.9134178426213799</v>
      </c>
      <c r="K96" s="198">
        <v>54</v>
      </c>
      <c r="L96" s="199">
        <v>1.8795029758797099</v>
      </c>
      <c r="M96" s="197"/>
    </row>
    <row r="97" spans="1:13" s="154" customFormat="1" ht="14.25" customHeight="1">
      <c r="A97" s="150"/>
      <c r="B97" s="321" t="s">
        <v>63</v>
      </c>
      <c r="C97" s="315"/>
      <c r="D97" s="162" t="s">
        <v>210</v>
      </c>
      <c r="E97" s="40">
        <v>6</v>
      </c>
      <c r="F97" s="184">
        <v>2.0013342228152098</v>
      </c>
      <c r="G97" s="40">
        <v>21</v>
      </c>
      <c r="H97" s="184">
        <v>2.8116213683223998</v>
      </c>
      <c r="I97" s="40">
        <v>4</v>
      </c>
      <c r="J97" s="199">
        <v>2.3937761819269898</v>
      </c>
      <c r="K97" s="198">
        <v>31</v>
      </c>
      <c r="L97" s="199">
        <v>2.5539627615752201</v>
      </c>
      <c r="M97" s="197"/>
    </row>
    <row r="98" spans="1:13" s="154" customFormat="1" ht="15" customHeight="1">
      <c r="A98" s="150"/>
      <c r="B98" s="321"/>
      <c r="C98" s="315"/>
      <c r="D98" s="164" t="s">
        <v>3</v>
      </c>
      <c r="E98" s="41">
        <v>20</v>
      </c>
      <c r="F98" s="185">
        <v>0.46147811440042502</v>
      </c>
      <c r="G98" s="41">
        <v>140</v>
      </c>
      <c r="H98" s="185">
        <v>1.26966852582415</v>
      </c>
      <c r="I98" s="41">
        <v>32</v>
      </c>
      <c r="J98" s="201">
        <v>1.0728534549233899</v>
      </c>
      <c r="K98" s="200">
        <v>192</v>
      </c>
      <c r="L98" s="201">
        <v>1.04671511358494</v>
      </c>
      <c r="M98" s="197"/>
    </row>
    <row r="99" spans="1:13" s="154" customFormat="1" ht="14.25" customHeight="1">
      <c r="A99" s="150"/>
      <c r="B99" s="321" t="s">
        <v>63</v>
      </c>
      <c r="C99" s="315" t="s">
        <v>211</v>
      </c>
      <c r="D99" s="166" t="s">
        <v>207</v>
      </c>
      <c r="E99" s="180">
        <v>11</v>
      </c>
      <c r="F99" s="181">
        <v>1.5598411798071501</v>
      </c>
      <c r="G99" s="180">
        <v>20</v>
      </c>
      <c r="H99" s="181">
        <v>1.0171387885876999</v>
      </c>
      <c r="I99" s="180"/>
      <c r="J99" s="203"/>
      <c r="K99" s="202">
        <v>31</v>
      </c>
      <c r="L99" s="203">
        <v>0.95752895752895795</v>
      </c>
      <c r="M99" s="197"/>
    </row>
    <row r="100" spans="1:13" s="154" customFormat="1" ht="14.25" customHeight="1">
      <c r="A100" s="150"/>
      <c r="B100" s="321" t="s">
        <v>63</v>
      </c>
      <c r="C100" s="315"/>
      <c r="D100" s="162" t="s">
        <v>208</v>
      </c>
      <c r="E100" s="40">
        <v>28</v>
      </c>
      <c r="F100" s="184">
        <v>0.99083477830071798</v>
      </c>
      <c r="G100" s="40">
        <v>37</v>
      </c>
      <c r="H100" s="184">
        <v>0.54187047831053603</v>
      </c>
      <c r="I100" s="40">
        <v>22</v>
      </c>
      <c r="J100" s="199">
        <v>1.1557049800378201</v>
      </c>
      <c r="K100" s="198">
        <v>87</v>
      </c>
      <c r="L100" s="199">
        <v>0.752744923297888</v>
      </c>
      <c r="M100" s="197"/>
    </row>
    <row r="101" spans="1:13" s="154" customFormat="1" ht="14.25" customHeight="1">
      <c r="A101" s="150"/>
      <c r="B101" s="321" t="s">
        <v>63</v>
      </c>
      <c r="C101" s="315"/>
      <c r="D101" s="162" t="s">
        <v>209</v>
      </c>
      <c r="E101" s="40">
        <v>14</v>
      </c>
      <c r="F101" s="184">
        <v>2.02898550724638</v>
      </c>
      <c r="G101" s="40">
        <v>109</v>
      </c>
      <c r="H101" s="184">
        <v>7.0123520329387503</v>
      </c>
      <c r="I101" s="40">
        <v>40</v>
      </c>
      <c r="J101" s="199">
        <v>10.6752068321324</v>
      </c>
      <c r="K101" s="198">
        <v>163</v>
      </c>
      <c r="L101" s="199">
        <v>6.2235118933985003</v>
      </c>
      <c r="M101" s="197"/>
    </row>
    <row r="102" spans="1:13" s="154" customFormat="1" ht="14.25" customHeight="1">
      <c r="A102" s="150"/>
      <c r="B102" s="321" t="s">
        <v>63</v>
      </c>
      <c r="C102" s="315"/>
      <c r="D102" s="162" t="s">
        <v>210</v>
      </c>
      <c r="E102" s="40">
        <v>7</v>
      </c>
      <c r="F102" s="184">
        <v>3.4567901234567899</v>
      </c>
      <c r="G102" s="40">
        <v>50</v>
      </c>
      <c r="H102" s="184">
        <v>9.7885669537979592</v>
      </c>
      <c r="I102" s="40">
        <v>9</v>
      </c>
      <c r="J102" s="199">
        <v>7.9155672823219003</v>
      </c>
      <c r="K102" s="198">
        <v>66</v>
      </c>
      <c r="L102" s="199">
        <v>7.9806529625151104</v>
      </c>
      <c r="M102" s="197"/>
    </row>
    <row r="103" spans="1:13" s="154" customFormat="1" ht="15" customHeight="1">
      <c r="A103" s="150"/>
      <c r="B103" s="321"/>
      <c r="C103" s="315"/>
      <c r="D103" s="164" t="s">
        <v>3</v>
      </c>
      <c r="E103" s="40">
        <v>60</v>
      </c>
      <c r="F103" s="184">
        <v>1.35636133465955</v>
      </c>
      <c r="G103" s="40">
        <v>216</v>
      </c>
      <c r="H103" s="199">
        <v>1.9890052211387099</v>
      </c>
      <c r="I103" s="198">
        <v>71</v>
      </c>
      <c r="J103" s="199">
        <v>2.4002704530087899</v>
      </c>
      <c r="K103" s="198">
        <v>347</v>
      </c>
      <c r="L103" s="199">
        <v>1.9022767017701601</v>
      </c>
      <c r="M103" s="197"/>
    </row>
    <row r="104" spans="1:13" s="154" customFormat="1" ht="15" customHeight="1">
      <c r="A104" s="150"/>
      <c r="B104" s="321"/>
      <c r="C104" s="171" t="s">
        <v>212</v>
      </c>
      <c r="D104" s="172"/>
      <c r="E104" s="57">
        <v>80</v>
      </c>
      <c r="F104" s="173">
        <v>0.91350271196117605</v>
      </c>
      <c r="G104" s="57">
        <v>356</v>
      </c>
      <c r="H104" s="174">
        <v>1.62659575440232</v>
      </c>
      <c r="I104" s="175">
        <v>103</v>
      </c>
      <c r="J104" s="174">
        <v>1.7338024138569501</v>
      </c>
      <c r="K104" s="175">
        <v>539</v>
      </c>
      <c r="L104" s="174">
        <v>1.4733055619335</v>
      </c>
      <c r="M104" s="189"/>
    </row>
    <row r="105" spans="1:13" s="154" customFormat="1" ht="14.25" customHeight="1">
      <c r="A105" s="150"/>
      <c r="B105" s="344" t="s">
        <v>64</v>
      </c>
      <c r="C105" s="315" t="s">
        <v>206</v>
      </c>
      <c r="D105" s="166" t="s">
        <v>207</v>
      </c>
      <c r="E105" s="40"/>
      <c r="F105" s="184"/>
      <c r="G105" s="40">
        <v>2</v>
      </c>
      <c r="H105" s="199">
        <v>0.108213396818526</v>
      </c>
      <c r="I105" s="198">
        <v>1</v>
      </c>
      <c r="J105" s="199">
        <v>0.180864532465184</v>
      </c>
      <c r="K105" s="198">
        <v>3</v>
      </c>
      <c r="L105" s="199">
        <v>9.7434231893471904E-2</v>
      </c>
      <c r="M105" s="197"/>
    </row>
    <row r="106" spans="1:13" s="154" customFormat="1" ht="14.25" customHeight="1">
      <c r="A106" s="150"/>
      <c r="B106" s="321" t="s">
        <v>64</v>
      </c>
      <c r="C106" s="315"/>
      <c r="D106" s="162" t="s">
        <v>208</v>
      </c>
      <c r="E106" s="40">
        <v>14</v>
      </c>
      <c r="F106" s="184">
        <v>0.53078556263269605</v>
      </c>
      <c r="G106" s="40">
        <v>55</v>
      </c>
      <c r="H106" s="199">
        <v>0.82150858849887998</v>
      </c>
      <c r="I106" s="198">
        <v>20</v>
      </c>
      <c r="J106" s="199">
        <v>1.0842459069717001</v>
      </c>
      <c r="K106" s="198">
        <v>89</v>
      </c>
      <c r="L106" s="199">
        <v>0.79626382278209196</v>
      </c>
      <c r="M106" s="197"/>
    </row>
    <row r="107" spans="1:13" s="154" customFormat="1" ht="14.25" customHeight="1">
      <c r="A107" s="150"/>
      <c r="B107" s="321" t="s">
        <v>64</v>
      </c>
      <c r="C107" s="315"/>
      <c r="D107" s="162" t="s">
        <v>209</v>
      </c>
      <c r="E107" s="40">
        <v>37</v>
      </c>
      <c r="F107" s="184">
        <v>5.1489006401335899</v>
      </c>
      <c r="G107" s="40">
        <v>48</v>
      </c>
      <c r="H107" s="199">
        <v>2.7643400138217</v>
      </c>
      <c r="I107" s="198">
        <v>15</v>
      </c>
      <c r="J107" s="199">
        <v>3.5876584549150898</v>
      </c>
      <c r="K107" s="198">
        <v>100</v>
      </c>
      <c r="L107" s="199">
        <v>3.4805610664439102</v>
      </c>
      <c r="M107" s="197"/>
    </row>
    <row r="108" spans="1:13" s="154" customFormat="1" ht="14.25" customHeight="1">
      <c r="A108" s="150"/>
      <c r="B108" s="321" t="s">
        <v>64</v>
      </c>
      <c r="C108" s="315"/>
      <c r="D108" s="162" t="s">
        <v>210</v>
      </c>
      <c r="E108" s="40">
        <v>18</v>
      </c>
      <c r="F108" s="184">
        <v>6.0040026684456302</v>
      </c>
      <c r="G108" s="40">
        <v>41</v>
      </c>
      <c r="H108" s="199">
        <v>5.4893560048199204</v>
      </c>
      <c r="I108" s="198">
        <v>12</v>
      </c>
      <c r="J108" s="199">
        <v>7.1813285457809704</v>
      </c>
      <c r="K108" s="198">
        <v>71</v>
      </c>
      <c r="L108" s="199">
        <v>5.8493985829625998</v>
      </c>
      <c r="M108" s="197"/>
    </row>
    <row r="109" spans="1:13" s="154" customFormat="1" ht="15" customHeight="1">
      <c r="A109" s="150"/>
      <c r="B109" s="321"/>
      <c r="C109" s="315"/>
      <c r="D109" s="164" t="s">
        <v>3</v>
      </c>
      <c r="E109" s="41">
        <v>69</v>
      </c>
      <c r="F109" s="185">
        <v>1.5920994946814599</v>
      </c>
      <c r="G109" s="41">
        <v>146</v>
      </c>
      <c r="H109" s="201">
        <v>1.32408289121661</v>
      </c>
      <c r="I109" s="200">
        <v>48</v>
      </c>
      <c r="J109" s="201">
        <v>1.60928018238509</v>
      </c>
      <c r="K109" s="200">
        <v>263</v>
      </c>
      <c r="L109" s="201">
        <v>1.4337816399627099</v>
      </c>
      <c r="M109" s="197"/>
    </row>
    <row r="110" spans="1:13" s="154" customFormat="1" ht="14.25" customHeight="1">
      <c r="A110" s="150"/>
      <c r="B110" s="321" t="s">
        <v>64</v>
      </c>
      <c r="C110" s="315" t="s">
        <v>211</v>
      </c>
      <c r="D110" s="166" t="s">
        <v>207</v>
      </c>
      <c r="E110" s="180"/>
      <c r="F110" s="181"/>
      <c r="G110" s="180">
        <v>3</v>
      </c>
      <c r="H110" s="203">
        <v>0.152570818288155</v>
      </c>
      <c r="I110" s="202">
        <v>1</v>
      </c>
      <c r="J110" s="203">
        <v>0.17667844522968201</v>
      </c>
      <c r="K110" s="202">
        <v>4</v>
      </c>
      <c r="L110" s="203">
        <v>0.123552123552124</v>
      </c>
      <c r="M110" s="197"/>
    </row>
    <row r="111" spans="1:13" s="154" customFormat="1" ht="14.25" customHeight="1">
      <c r="A111" s="150"/>
      <c r="B111" s="321" t="s">
        <v>64</v>
      </c>
      <c r="C111" s="315"/>
      <c r="D111" s="162" t="s">
        <v>208</v>
      </c>
      <c r="E111" s="40">
        <v>34</v>
      </c>
      <c r="F111" s="184">
        <v>1.20315651650802</v>
      </c>
      <c r="G111" s="40">
        <v>84</v>
      </c>
      <c r="H111" s="199">
        <v>1.2301924372455399</v>
      </c>
      <c r="I111" s="198">
        <v>27</v>
      </c>
      <c r="J111" s="199">
        <v>1.4183652027736899</v>
      </c>
      <c r="K111" s="198">
        <v>145</v>
      </c>
      <c r="L111" s="199">
        <v>1.25457487216315</v>
      </c>
      <c r="M111" s="197"/>
    </row>
    <row r="112" spans="1:13" s="154" customFormat="1" ht="14.25" customHeight="1">
      <c r="A112" s="150"/>
      <c r="B112" s="321" t="s">
        <v>64</v>
      </c>
      <c r="C112" s="315"/>
      <c r="D112" s="162" t="s">
        <v>209</v>
      </c>
      <c r="E112" s="40">
        <v>62</v>
      </c>
      <c r="F112" s="184">
        <v>8.9855072463768106</v>
      </c>
      <c r="G112" s="40">
        <v>166</v>
      </c>
      <c r="H112" s="199">
        <v>10.6793618116315</v>
      </c>
      <c r="I112" s="198">
        <v>44</v>
      </c>
      <c r="J112" s="199">
        <v>11.742727515345599</v>
      </c>
      <c r="K112" s="198">
        <v>272</v>
      </c>
      <c r="L112" s="199">
        <v>10.3852468405177</v>
      </c>
      <c r="M112" s="197"/>
    </row>
    <row r="113" spans="1:13" s="154" customFormat="1" ht="14.25" customHeight="1">
      <c r="A113" s="150"/>
      <c r="B113" s="321" t="s">
        <v>64</v>
      </c>
      <c r="C113" s="315"/>
      <c r="D113" s="162" t="s">
        <v>210</v>
      </c>
      <c r="E113" s="40">
        <v>24</v>
      </c>
      <c r="F113" s="184">
        <v>11.851851851851899</v>
      </c>
      <c r="G113" s="40">
        <v>79</v>
      </c>
      <c r="H113" s="199">
        <v>15.465935787000801</v>
      </c>
      <c r="I113" s="198">
        <v>20</v>
      </c>
      <c r="J113" s="199">
        <v>17.590149516270898</v>
      </c>
      <c r="K113" s="198">
        <v>123</v>
      </c>
      <c r="L113" s="199">
        <v>14.8730350665054</v>
      </c>
      <c r="M113" s="197"/>
    </row>
    <row r="114" spans="1:13" s="154" customFormat="1" ht="15" customHeight="1">
      <c r="A114" s="150"/>
      <c r="B114" s="321"/>
      <c r="C114" s="315"/>
      <c r="D114" s="164" t="s">
        <v>3</v>
      </c>
      <c r="E114" s="40">
        <v>120</v>
      </c>
      <c r="F114" s="184">
        <v>2.7127226693191102</v>
      </c>
      <c r="G114" s="40">
        <v>332</v>
      </c>
      <c r="H114" s="199">
        <v>3.0571746917502298</v>
      </c>
      <c r="I114" s="198">
        <v>92</v>
      </c>
      <c r="J114" s="213">
        <v>3.1102096010818099</v>
      </c>
      <c r="K114" s="214">
        <v>544</v>
      </c>
      <c r="L114" s="201">
        <v>2.982243590095</v>
      </c>
      <c r="M114" s="197"/>
    </row>
    <row r="115" spans="1:13" s="154" customFormat="1" ht="15" customHeight="1">
      <c r="A115" s="150"/>
      <c r="B115" s="321"/>
      <c r="C115" s="171" t="s">
        <v>212</v>
      </c>
      <c r="D115" s="172"/>
      <c r="E115" s="57">
        <v>189</v>
      </c>
      <c r="F115" s="173">
        <v>2.1581501570082802</v>
      </c>
      <c r="G115" s="57">
        <v>478</v>
      </c>
      <c r="H115" s="174">
        <v>2.18402463652895</v>
      </c>
      <c r="I115" s="175">
        <v>140</v>
      </c>
      <c r="J115" s="174">
        <v>2.3566246401939202</v>
      </c>
      <c r="K115" s="175">
        <v>807</v>
      </c>
      <c r="L115" s="174">
        <v>2.2058582346573901</v>
      </c>
      <c r="M115" s="189"/>
    </row>
    <row r="116" spans="1:13" s="154" customFormat="1" ht="15" customHeight="1">
      <c r="A116" s="150"/>
      <c r="B116" s="344" t="s">
        <v>65</v>
      </c>
      <c r="C116" s="315" t="s">
        <v>206</v>
      </c>
      <c r="D116" s="166" t="s">
        <v>207</v>
      </c>
      <c r="E116" s="39">
        <v>4</v>
      </c>
      <c r="F116" s="215">
        <v>0.59005753060923505</v>
      </c>
      <c r="G116" s="39">
        <v>5</v>
      </c>
      <c r="H116" s="216">
        <v>0.27053349204631499</v>
      </c>
      <c r="I116" s="217">
        <v>99</v>
      </c>
      <c r="J116" s="216">
        <v>17.905588714053199</v>
      </c>
      <c r="K116" s="217">
        <v>108</v>
      </c>
      <c r="L116" s="216">
        <v>3.5076323481649898</v>
      </c>
      <c r="M116" s="197"/>
    </row>
    <row r="117" spans="1:13" s="154" customFormat="1" ht="15.75" customHeight="1">
      <c r="A117" s="150"/>
      <c r="B117" s="321" t="s">
        <v>65</v>
      </c>
      <c r="C117" s="315"/>
      <c r="D117" s="162" t="s">
        <v>208</v>
      </c>
      <c r="E117" s="40">
        <v>35</v>
      </c>
      <c r="F117" s="184">
        <v>1.32696390658174</v>
      </c>
      <c r="G117" s="40">
        <v>86</v>
      </c>
      <c r="H117" s="199">
        <v>1.2845407020164299</v>
      </c>
      <c r="I117" s="198">
        <v>32</v>
      </c>
      <c r="J117" s="199">
        <v>1.7347934511547201</v>
      </c>
      <c r="K117" s="198">
        <v>153</v>
      </c>
      <c r="L117" s="199">
        <v>1.3688580324231501</v>
      </c>
      <c r="M117" s="197"/>
    </row>
    <row r="118" spans="1:13" s="154" customFormat="1" ht="15.75" customHeight="1">
      <c r="A118" s="150"/>
      <c r="B118" s="321" t="s">
        <v>65</v>
      </c>
      <c r="C118" s="315"/>
      <c r="D118" s="162" t="s">
        <v>209</v>
      </c>
      <c r="E118" s="40">
        <v>79</v>
      </c>
      <c r="F118" s="184">
        <v>10.993598664068999</v>
      </c>
      <c r="G118" s="40">
        <v>139</v>
      </c>
      <c r="H118" s="199">
        <v>8.0050679566920095</v>
      </c>
      <c r="I118" s="198">
        <v>34</v>
      </c>
      <c r="J118" s="199">
        <v>8.1320258311408793</v>
      </c>
      <c r="K118" s="198">
        <v>252</v>
      </c>
      <c r="L118" s="199">
        <v>8.7710138874386505</v>
      </c>
      <c r="M118" s="197"/>
    </row>
    <row r="119" spans="1:13" s="154" customFormat="1" ht="15" customHeight="1">
      <c r="A119" s="150"/>
      <c r="B119" s="321" t="s">
        <v>65</v>
      </c>
      <c r="C119" s="315"/>
      <c r="D119" s="162" t="s">
        <v>210</v>
      </c>
      <c r="E119" s="40">
        <v>50</v>
      </c>
      <c r="F119" s="184">
        <v>16.677785190126801</v>
      </c>
      <c r="G119" s="40">
        <v>101</v>
      </c>
      <c r="H119" s="199">
        <v>13.522559914312501</v>
      </c>
      <c r="I119" s="198">
        <v>29</v>
      </c>
      <c r="J119" s="199">
        <v>17.354877318970701</v>
      </c>
      <c r="K119" s="198">
        <v>180</v>
      </c>
      <c r="L119" s="199">
        <v>14.8294611962432</v>
      </c>
      <c r="M119" s="197"/>
    </row>
    <row r="120" spans="1:13" s="154" customFormat="1" ht="15" customHeight="1">
      <c r="A120" s="150"/>
      <c r="B120" s="321"/>
      <c r="C120" s="315"/>
      <c r="D120" s="164" t="s">
        <v>3</v>
      </c>
      <c r="E120" s="41">
        <v>168</v>
      </c>
      <c r="F120" s="185">
        <v>3.8764161609635699</v>
      </c>
      <c r="G120" s="41">
        <v>331</v>
      </c>
      <c r="H120" s="201">
        <v>3.0018591574842399</v>
      </c>
      <c r="I120" s="200">
        <v>194</v>
      </c>
      <c r="J120" s="201">
        <v>6.5041740704730602</v>
      </c>
      <c r="K120" s="200">
        <v>693</v>
      </c>
      <c r="L120" s="201">
        <v>3.7779873630956602</v>
      </c>
      <c r="M120" s="197"/>
    </row>
    <row r="121" spans="1:13" s="154" customFormat="1" ht="15" customHeight="1">
      <c r="A121" s="150"/>
      <c r="B121" s="321" t="s">
        <v>65</v>
      </c>
      <c r="C121" s="315" t="s">
        <v>211</v>
      </c>
      <c r="D121" s="166" t="s">
        <v>207</v>
      </c>
      <c r="E121" s="180">
        <v>2</v>
      </c>
      <c r="F121" s="181">
        <v>0.28360748723766299</v>
      </c>
      <c r="G121" s="180">
        <v>3</v>
      </c>
      <c r="H121" s="203">
        <v>0.152570818288155</v>
      </c>
      <c r="I121" s="202">
        <v>92</v>
      </c>
      <c r="J121" s="203">
        <v>16.254416961130701</v>
      </c>
      <c r="K121" s="202">
        <v>97</v>
      </c>
      <c r="L121" s="203">
        <v>2.9961389961389999</v>
      </c>
      <c r="M121" s="197"/>
    </row>
    <row r="122" spans="1:13" s="154" customFormat="1" ht="15" customHeight="1">
      <c r="A122" s="150"/>
      <c r="B122" s="321" t="s">
        <v>65</v>
      </c>
      <c r="C122" s="315"/>
      <c r="D122" s="162" t="s">
        <v>208</v>
      </c>
      <c r="E122" s="40">
        <v>116</v>
      </c>
      <c r="F122" s="184">
        <v>4.1048869386744098</v>
      </c>
      <c r="G122" s="40">
        <v>260</v>
      </c>
      <c r="H122" s="199">
        <v>3.8077384962362002</v>
      </c>
      <c r="I122" s="198">
        <v>80</v>
      </c>
      <c r="J122" s="199">
        <v>4.2025635637739001</v>
      </c>
      <c r="K122" s="198">
        <v>456</v>
      </c>
      <c r="L122" s="199">
        <v>3.9454216669406499</v>
      </c>
      <c r="M122" s="197"/>
    </row>
    <row r="123" spans="1:13" s="154" customFormat="1" ht="15" customHeight="1">
      <c r="A123" s="150"/>
      <c r="B123" s="321" t="s">
        <v>65</v>
      </c>
      <c r="C123" s="315"/>
      <c r="D123" s="162" t="s">
        <v>209</v>
      </c>
      <c r="E123" s="40">
        <v>137</v>
      </c>
      <c r="F123" s="184">
        <v>19.855072463768099</v>
      </c>
      <c r="G123" s="40">
        <v>299</v>
      </c>
      <c r="H123" s="199">
        <v>19.235717961914599</v>
      </c>
      <c r="I123" s="198">
        <v>80</v>
      </c>
      <c r="J123" s="199">
        <v>21.3504136642647</v>
      </c>
      <c r="K123" s="198">
        <v>516</v>
      </c>
      <c r="L123" s="199">
        <v>19.7014241533351</v>
      </c>
      <c r="M123" s="197"/>
    </row>
    <row r="124" spans="1:13" s="154" customFormat="1" ht="15" customHeight="1">
      <c r="A124" s="150"/>
      <c r="B124" s="321" t="s">
        <v>65</v>
      </c>
      <c r="C124" s="315"/>
      <c r="D124" s="162" t="s">
        <v>210</v>
      </c>
      <c r="E124" s="40">
        <v>57</v>
      </c>
      <c r="F124" s="184">
        <v>28.148148148148099</v>
      </c>
      <c r="G124" s="40">
        <v>115</v>
      </c>
      <c r="H124" s="199">
        <v>22.513703993735302</v>
      </c>
      <c r="I124" s="198">
        <v>32</v>
      </c>
      <c r="J124" s="199">
        <v>28.144239226033399</v>
      </c>
      <c r="K124" s="198">
        <v>204</v>
      </c>
      <c r="L124" s="199">
        <v>24.667472793228502</v>
      </c>
      <c r="M124" s="197"/>
    </row>
    <row r="125" spans="1:13" s="154" customFormat="1" ht="15" customHeight="1">
      <c r="A125" s="150"/>
      <c r="B125" s="321"/>
      <c r="C125" s="315"/>
      <c r="D125" s="164" t="s">
        <v>3</v>
      </c>
      <c r="E125" s="40">
        <v>312</v>
      </c>
      <c r="F125" s="184">
        <v>7.0530789402296801</v>
      </c>
      <c r="G125" s="40">
        <v>677</v>
      </c>
      <c r="H125" s="199">
        <v>6.2340580310689999</v>
      </c>
      <c r="I125" s="198">
        <v>284</v>
      </c>
      <c r="J125" s="199">
        <v>9.6010818120351598</v>
      </c>
      <c r="K125" s="198">
        <v>1273</v>
      </c>
      <c r="L125" s="199">
        <v>6.9786692834392303</v>
      </c>
      <c r="M125" s="197"/>
    </row>
    <row r="126" spans="1:13" s="154" customFormat="1" ht="15" customHeight="1">
      <c r="A126" s="150"/>
      <c r="B126" s="321"/>
      <c r="C126" s="171" t="s">
        <v>212</v>
      </c>
      <c r="D126" s="172"/>
      <c r="E126" s="57">
        <v>480</v>
      </c>
      <c r="F126" s="173">
        <v>5.4810162717670599</v>
      </c>
      <c r="G126" s="57">
        <v>1008</v>
      </c>
      <c r="H126" s="174">
        <v>4.6056419113413902</v>
      </c>
      <c r="I126" s="175">
        <v>478</v>
      </c>
      <c r="J126" s="174">
        <v>8.0461898429478005</v>
      </c>
      <c r="K126" s="175">
        <v>1966</v>
      </c>
      <c r="L126" s="174">
        <v>5.3738752036387103</v>
      </c>
      <c r="M126" s="189"/>
    </row>
    <row r="127" spans="1:13" s="154" customFormat="1" ht="14.25" customHeight="1">
      <c r="A127" s="150"/>
      <c r="B127" s="341" t="s">
        <v>66</v>
      </c>
      <c r="C127" s="318" t="s">
        <v>206</v>
      </c>
      <c r="D127" s="162" t="s">
        <v>208</v>
      </c>
      <c r="E127" s="40">
        <v>9</v>
      </c>
      <c r="F127" s="184">
        <v>0.34121929026387599</v>
      </c>
      <c r="G127" s="40">
        <v>13</v>
      </c>
      <c r="H127" s="184">
        <v>0.19417475728155301</v>
      </c>
      <c r="I127" s="40">
        <v>2</v>
      </c>
      <c r="J127" s="184">
        <v>0.10842459069717</v>
      </c>
      <c r="K127" s="40">
        <v>24</v>
      </c>
      <c r="L127" s="184">
        <v>0.21472282861539599</v>
      </c>
      <c r="M127" s="197"/>
    </row>
    <row r="128" spans="1:13" s="154" customFormat="1" ht="14.25" customHeight="1">
      <c r="A128" s="150"/>
      <c r="B128" s="342"/>
      <c r="C128" s="319"/>
      <c r="D128" s="162" t="s">
        <v>209</v>
      </c>
      <c r="E128" s="40">
        <v>4</v>
      </c>
      <c r="F128" s="184">
        <v>0.55663790704146998</v>
      </c>
      <c r="G128" s="40">
        <v>18</v>
      </c>
      <c r="H128" s="184">
        <v>1.03662750518314</v>
      </c>
      <c r="I128" s="40">
        <v>1</v>
      </c>
      <c r="J128" s="184">
        <v>0.23917723032767299</v>
      </c>
      <c r="K128" s="40">
        <v>23</v>
      </c>
      <c r="L128" s="184">
        <v>0.8005290452821</v>
      </c>
      <c r="M128" s="197"/>
    </row>
    <row r="129" spans="1:13" s="154" customFormat="1" ht="15.75" customHeight="1">
      <c r="A129" s="150"/>
      <c r="B129" s="342"/>
      <c r="C129" s="319"/>
      <c r="D129" s="162" t="s">
        <v>210</v>
      </c>
      <c r="E129" s="40">
        <v>6</v>
      </c>
      <c r="F129" s="184">
        <v>2.0013342228152098</v>
      </c>
      <c r="G129" s="40">
        <v>7</v>
      </c>
      <c r="H129" s="184">
        <v>0.93720712277413298</v>
      </c>
      <c r="I129" s="40">
        <v>2</v>
      </c>
      <c r="J129" s="184">
        <v>1.1968880909635</v>
      </c>
      <c r="K129" s="40">
        <v>15</v>
      </c>
      <c r="L129" s="184">
        <v>1.23578843302027</v>
      </c>
      <c r="M129" s="197"/>
    </row>
    <row r="130" spans="1:13" s="154" customFormat="1" ht="15" customHeight="1">
      <c r="A130" s="150"/>
      <c r="B130" s="342"/>
      <c r="C130" s="320"/>
      <c r="D130" s="164" t="s">
        <v>3</v>
      </c>
      <c r="E130" s="41">
        <v>19</v>
      </c>
      <c r="F130" s="185">
        <v>0.43840420868040297</v>
      </c>
      <c r="G130" s="41">
        <v>38</v>
      </c>
      <c r="H130" s="185">
        <v>0.34462431415227002</v>
      </c>
      <c r="I130" s="41">
        <v>5</v>
      </c>
      <c r="J130" s="185">
        <v>0.16763335233178001</v>
      </c>
      <c r="K130" s="41">
        <v>62</v>
      </c>
      <c r="L130" s="185">
        <v>0.33800175542847199</v>
      </c>
      <c r="M130" s="197"/>
    </row>
    <row r="131" spans="1:13" s="154" customFormat="1" ht="15" customHeight="1">
      <c r="A131" s="150"/>
      <c r="B131" s="342"/>
      <c r="C131" s="318" t="s">
        <v>211</v>
      </c>
      <c r="D131" s="162" t="s">
        <v>208</v>
      </c>
      <c r="E131" s="180">
        <v>20</v>
      </c>
      <c r="F131" s="181">
        <v>0.70773912735765598</v>
      </c>
      <c r="G131" s="180">
        <v>14</v>
      </c>
      <c r="H131" s="181">
        <v>0.20503207287425701</v>
      </c>
      <c r="I131" s="180">
        <v>13</v>
      </c>
      <c r="J131" s="181">
        <v>0.68291657911325898</v>
      </c>
      <c r="K131" s="180">
        <v>47</v>
      </c>
      <c r="L131" s="181">
        <v>0.40665530339081302</v>
      </c>
      <c r="M131" s="197"/>
    </row>
    <row r="132" spans="1:13" s="154" customFormat="1" ht="15" customHeight="1">
      <c r="A132" s="150"/>
      <c r="B132" s="342"/>
      <c r="C132" s="319"/>
      <c r="D132" s="162" t="s">
        <v>209</v>
      </c>
      <c r="E132" s="180">
        <v>20</v>
      </c>
      <c r="F132" s="181">
        <v>2.8985507246376798</v>
      </c>
      <c r="G132" s="180">
        <v>26</v>
      </c>
      <c r="H132" s="181">
        <v>1.6726711271230099</v>
      </c>
      <c r="I132" s="180">
        <v>7</v>
      </c>
      <c r="J132" s="181">
        <v>1.8681611956231701</v>
      </c>
      <c r="K132" s="180">
        <v>53</v>
      </c>
      <c r="L132" s="181">
        <v>2.0235958917185299</v>
      </c>
      <c r="M132" s="197"/>
    </row>
    <row r="133" spans="1:13" s="154" customFormat="1" ht="15" customHeight="1">
      <c r="A133" s="150"/>
      <c r="B133" s="342"/>
      <c r="C133" s="319"/>
      <c r="D133" s="162" t="s">
        <v>210</v>
      </c>
      <c r="E133" s="180">
        <v>2</v>
      </c>
      <c r="F133" s="181">
        <v>0.98765432098765404</v>
      </c>
      <c r="G133" s="180">
        <v>24</v>
      </c>
      <c r="H133" s="181">
        <v>4.6985121378230197</v>
      </c>
      <c r="I133" s="180">
        <v>1</v>
      </c>
      <c r="J133" s="181">
        <v>0.87950747581354505</v>
      </c>
      <c r="K133" s="180">
        <v>27</v>
      </c>
      <c r="L133" s="181">
        <v>3.26481257557437</v>
      </c>
      <c r="M133" s="197"/>
    </row>
    <row r="134" spans="1:13" s="154" customFormat="1" ht="15" customHeight="1">
      <c r="A134" s="150"/>
      <c r="B134" s="342"/>
      <c r="C134" s="320"/>
      <c r="D134" s="164" t="s">
        <v>3</v>
      </c>
      <c r="E134" s="180">
        <v>42</v>
      </c>
      <c r="F134" s="181">
        <v>0.94945293426168698</v>
      </c>
      <c r="G134" s="180">
        <v>64</v>
      </c>
      <c r="H134" s="181">
        <v>0.58933488033739401</v>
      </c>
      <c r="I134" s="180">
        <v>21</v>
      </c>
      <c r="J134" s="181">
        <v>0.70993914807302205</v>
      </c>
      <c r="K134" s="180">
        <v>127</v>
      </c>
      <c r="L134" s="181">
        <v>0.69622230871703195</v>
      </c>
      <c r="M134" s="197"/>
    </row>
    <row r="135" spans="1:13" s="154" customFormat="1" ht="15" customHeight="1">
      <c r="A135" s="150"/>
      <c r="B135" s="343"/>
      <c r="C135" s="171" t="s">
        <v>212</v>
      </c>
      <c r="D135" s="172"/>
      <c r="E135" s="175">
        <v>61</v>
      </c>
      <c r="F135" s="174">
        <v>0.69654581787039704</v>
      </c>
      <c r="G135" s="57">
        <v>102</v>
      </c>
      <c r="H135" s="173">
        <v>0.46604709817145101</v>
      </c>
      <c r="I135" s="57">
        <v>26</v>
      </c>
      <c r="J135" s="174">
        <v>0.437658861750299</v>
      </c>
      <c r="K135" s="175">
        <v>189</v>
      </c>
      <c r="L135" s="174">
        <v>0.51661363860005904</v>
      </c>
      <c r="M135" s="189"/>
    </row>
    <row r="136" spans="1:13" s="154" customFormat="1" ht="15" customHeight="1">
      <c r="A136" s="150"/>
      <c r="B136" s="344" t="s">
        <v>67</v>
      </c>
      <c r="C136" s="315" t="s">
        <v>206</v>
      </c>
      <c r="D136" s="166" t="s">
        <v>207</v>
      </c>
      <c r="E136" s="218">
        <v>2</v>
      </c>
      <c r="F136" s="219">
        <v>0.29502876530461702</v>
      </c>
      <c r="G136" s="218">
        <v>7</v>
      </c>
      <c r="H136" s="219">
        <v>0.37874688886484098</v>
      </c>
      <c r="I136" s="218">
        <v>3</v>
      </c>
      <c r="J136" s="219">
        <v>0.54259359739555102</v>
      </c>
      <c r="K136" s="218">
        <v>12</v>
      </c>
      <c r="L136" s="219">
        <v>0.389736927573888</v>
      </c>
      <c r="M136" s="197"/>
    </row>
    <row r="137" spans="1:13" s="154" customFormat="1" ht="15" customHeight="1">
      <c r="A137" s="150"/>
      <c r="B137" s="321"/>
      <c r="C137" s="315"/>
      <c r="D137" s="162" t="s">
        <v>208</v>
      </c>
      <c r="E137" s="40">
        <v>104</v>
      </c>
      <c r="F137" s="184">
        <v>3.9429784652714601</v>
      </c>
      <c r="G137" s="40">
        <v>141</v>
      </c>
      <c r="H137" s="184">
        <v>2.1060492905153101</v>
      </c>
      <c r="I137" s="40">
        <v>38</v>
      </c>
      <c r="J137" s="184">
        <v>2.06006722324623</v>
      </c>
      <c r="K137" s="40">
        <v>283</v>
      </c>
      <c r="L137" s="184">
        <v>2.5319400207565401</v>
      </c>
      <c r="M137" s="197"/>
    </row>
    <row r="138" spans="1:13" s="154" customFormat="1" ht="15.75" customHeight="1">
      <c r="A138" s="150"/>
      <c r="B138" s="321"/>
      <c r="C138" s="315"/>
      <c r="D138" s="162" t="s">
        <v>209</v>
      </c>
      <c r="E138" s="40">
        <v>88</v>
      </c>
      <c r="F138" s="184">
        <v>12.246033954912299</v>
      </c>
      <c r="G138" s="40">
        <v>165</v>
      </c>
      <c r="H138" s="184">
        <v>9.5024187975120906</v>
      </c>
      <c r="I138" s="40">
        <v>36</v>
      </c>
      <c r="J138" s="184">
        <v>8.6103802917962202</v>
      </c>
      <c r="K138" s="40">
        <v>289</v>
      </c>
      <c r="L138" s="184">
        <v>10.0588214820229</v>
      </c>
      <c r="M138" s="197"/>
    </row>
    <row r="139" spans="1:13" s="154" customFormat="1" ht="15.75" customHeight="1">
      <c r="A139" s="150"/>
      <c r="B139" s="321"/>
      <c r="C139" s="315"/>
      <c r="D139" s="162" t="s">
        <v>210</v>
      </c>
      <c r="E139" s="40">
        <v>12</v>
      </c>
      <c r="F139" s="184">
        <v>4.0026684456304196</v>
      </c>
      <c r="G139" s="40">
        <v>65</v>
      </c>
      <c r="H139" s="184">
        <v>8.7026375686169501</v>
      </c>
      <c r="I139" s="40">
        <v>10</v>
      </c>
      <c r="J139" s="184">
        <v>5.9844404548174701</v>
      </c>
      <c r="K139" s="40">
        <v>87</v>
      </c>
      <c r="L139" s="184">
        <v>7.1675729115175502</v>
      </c>
      <c r="M139" s="197"/>
    </row>
    <row r="140" spans="1:13" s="154" customFormat="1" ht="15" customHeight="1">
      <c r="A140" s="150"/>
      <c r="B140" s="321"/>
      <c r="C140" s="315"/>
      <c r="D140" s="164" t="s">
        <v>3</v>
      </c>
      <c r="E140" s="41">
        <v>206</v>
      </c>
      <c r="F140" s="185">
        <v>4.7532245783243701</v>
      </c>
      <c r="G140" s="41">
        <v>378</v>
      </c>
      <c r="H140" s="185">
        <v>3.4281050197252099</v>
      </c>
      <c r="I140" s="41">
        <v>87</v>
      </c>
      <c r="J140" s="185">
        <v>2.9168203305729699</v>
      </c>
      <c r="K140" s="41">
        <v>671</v>
      </c>
      <c r="L140" s="185">
        <v>3.6580512563307201</v>
      </c>
      <c r="M140" s="197"/>
    </row>
    <row r="141" spans="1:13" s="154" customFormat="1" ht="15" customHeight="1">
      <c r="A141" s="150"/>
      <c r="B141" s="321"/>
      <c r="C141" s="316" t="s">
        <v>211</v>
      </c>
      <c r="D141" s="157" t="s">
        <v>207</v>
      </c>
      <c r="E141" s="180">
        <v>15</v>
      </c>
      <c r="F141" s="181">
        <v>2.12705615428247</v>
      </c>
      <c r="G141" s="180">
        <v>26</v>
      </c>
      <c r="H141" s="181">
        <v>1.3222804251640099</v>
      </c>
      <c r="I141" s="180">
        <v>8</v>
      </c>
      <c r="J141" s="181">
        <v>1.4134275618374601</v>
      </c>
      <c r="K141" s="180">
        <v>49</v>
      </c>
      <c r="L141" s="181">
        <v>1.51351351351351</v>
      </c>
      <c r="M141" s="197"/>
    </row>
    <row r="142" spans="1:13" s="154" customFormat="1" ht="15" customHeight="1">
      <c r="A142" s="150"/>
      <c r="B142" s="321"/>
      <c r="C142" s="315"/>
      <c r="D142" s="162" t="s">
        <v>208</v>
      </c>
      <c r="E142" s="40">
        <v>240</v>
      </c>
      <c r="F142" s="184">
        <v>8.4928695282918696</v>
      </c>
      <c r="G142" s="40">
        <v>412</v>
      </c>
      <c r="H142" s="184">
        <v>6.0338010017281301</v>
      </c>
      <c r="I142" s="40">
        <v>75</v>
      </c>
      <c r="J142" s="184">
        <v>3.93990334103803</v>
      </c>
      <c r="K142" s="40">
        <v>727</v>
      </c>
      <c r="L142" s="184">
        <v>6.2901788418110902</v>
      </c>
      <c r="M142" s="197"/>
    </row>
    <row r="143" spans="1:13" s="154" customFormat="1" ht="15" customHeight="1">
      <c r="A143" s="150"/>
      <c r="B143" s="321"/>
      <c r="C143" s="315"/>
      <c r="D143" s="162" t="s">
        <v>209</v>
      </c>
      <c r="E143" s="40">
        <v>215</v>
      </c>
      <c r="F143" s="184">
        <v>31.159420289855099</v>
      </c>
      <c r="G143" s="40">
        <v>614</v>
      </c>
      <c r="H143" s="184">
        <v>39.500772002058703</v>
      </c>
      <c r="I143" s="40">
        <v>113</v>
      </c>
      <c r="J143" s="184">
        <v>30.157459300774001</v>
      </c>
      <c r="K143" s="40">
        <v>942</v>
      </c>
      <c r="L143" s="184">
        <v>35.966553396204802</v>
      </c>
      <c r="M143" s="197"/>
    </row>
    <row r="144" spans="1:13" s="154" customFormat="1" ht="15" customHeight="1">
      <c r="A144" s="150"/>
      <c r="B144" s="321"/>
      <c r="C144" s="315"/>
      <c r="D144" s="162" t="s">
        <v>210</v>
      </c>
      <c r="E144" s="40">
        <v>62</v>
      </c>
      <c r="F144" s="184">
        <v>30.617283950617299</v>
      </c>
      <c r="G144" s="40">
        <v>173</v>
      </c>
      <c r="H144" s="184">
        <v>33.868441660141002</v>
      </c>
      <c r="I144" s="40">
        <v>26</v>
      </c>
      <c r="J144" s="184">
        <v>22.867194371152198</v>
      </c>
      <c r="K144" s="40">
        <v>261</v>
      </c>
      <c r="L144" s="184">
        <v>31.559854897218901</v>
      </c>
      <c r="M144" s="197"/>
    </row>
    <row r="145" spans="1:13" s="154" customFormat="1" ht="15" customHeight="1">
      <c r="A145" s="150"/>
      <c r="B145" s="321"/>
      <c r="C145" s="315"/>
      <c r="D145" s="164" t="s">
        <v>3</v>
      </c>
      <c r="E145" s="41">
        <v>532</v>
      </c>
      <c r="F145" s="220">
        <v>12.0264038339814</v>
      </c>
      <c r="G145" s="40">
        <v>1225</v>
      </c>
      <c r="H145" s="184">
        <v>11.2802379439579</v>
      </c>
      <c r="I145" s="40">
        <v>222</v>
      </c>
      <c r="J145" s="184">
        <v>7.5050709939148099</v>
      </c>
      <c r="K145" s="40">
        <v>1979</v>
      </c>
      <c r="L145" s="184">
        <v>10.849007472055201</v>
      </c>
      <c r="M145" s="197"/>
    </row>
    <row r="146" spans="1:13" s="154" customFormat="1" ht="15" customHeight="1">
      <c r="A146" s="150"/>
      <c r="B146" s="321"/>
      <c r="C146" s="171" t="s">
        <v>212</v>
      </c>
      <c r="D146" s="172"/>
      <c r="E146" s="175">
        <v>738</v>
      </c>
      <c r="F146" s="174">
        <v>8.4270625178418506</v>
      </c>
      <c r="G146" s="57">
        <v>1603</v>
      </c>
      <c r="H146" s="173">
        <v>7.3242499840081896</v>
      </c>
      <c r="I146" s="57">
        <v>309</v>
      </c>
      <c r="J146" s="173">
        <v>5.2014072415708599</v>
      </c>
      <c r="K146" s="57">
        <v>2650</v>
      </c>
      <c r="L146" s="173">
        <v>7.2435245623817801</v>
      </c>
      <c r="M146" s="189"/>
    </row>
    <row r="147" spans="1:13" s="154" customFormat="1" ht="15" customHeight="1">
      <c r="A147" s="150"/>
      <c r="B147" s="344" t="s">
        <v>68</v>
      </c>
      <c r="C147" s="315" t="s">
        <v>206</v>
      </c>
      <c r="D147" s="166" t="s">
        <v>207</v>
      </c>
      <c r="E147" s="39">
        <v>4</v>
      </c>
      <c r="F147" s="215">
        <v>0.59005753060923505</v>
      </c>
      <c r="G147" s="39">
        <v>14</v>
      </c>
      <c r="H147" s="215">
        <v>0.75749377772968296</v>
      </c>
      <c r="I147" s="39">
        <v>9</v>
      </c>
      <c r="J147" s="215">
        <v>1.6277807921866501</v>
      </c>
      <c r="K147" s="39">
        <v>27</v>
      </c>
      <c r="L147" s="215">
        <v>0.87690808704124701</v>
      </c>
      <c r="M147" s="197"/>
    </row>
    <row r="148" spans="1:13" s="154" customFormat="1" ht="15" customHeight="1">
      <c r="A148" s="150"/>
      <c r="B148" s="321" t="s">
        <v>68</v>
      </c>
      <c r="C148" s="315"/>
      <c r="D148" s="162" t="s">
        <v>208</v>
      </c>
      <c r="E148" s="180">
        <v>12</v>
      </c>
      <c r="F148" s="181">
        <v>0.45495905368516798</v>
      </c>
      <c r="G148" s="180">
        <v>53</v>
      </c>
      <c r="H148" s="181">
        <v>0.79163554891710197</v>
      </c>
      <c r="I148" s="180">
        <v>4</v>
      </c>
      <c r="J148" s="181">
        <v>0.21684918139434001</v>
      </c>
      <c r="K148" s="180">
        <v>69</v>
      </c>
      <c r="L148" s="181">
        <v>0.61732813226926198</v>
      </c>
      <c r="M148" s="197"/>
    </row>
    <row r="149" spans="1:13" s="154" customFormat="1" ht="14.25" customHeight="1">
      <c r="A149" s="150"/>
      <c r="B149" s="321" t="s">
        <v>68</v>
      </c>
      <c r="C149" s="315"/>
      <c r="D149" s="162" t="s">
        <v>209</v>
      </c>
      <c r="E149" s="180">
        <v>37</v>
      </c>
      <c r="F149" s="181">
        <v>5.1489006401335899</v>
      </c>
      <c r="G149" s="180">
        <v>83</v>
      </c>
      <c r="H149" s="181">
        <v>4.7800046072333604</v>
      </c>
      <c r="I149" s="180">
        <v>16</v>
      </c>
      <c r="J149" s="181">
        <v>3.8268356852427701</v>
      </c>
      <c r="K149" s="180">
        <v>136</v>
      </c>
      <c r="L149" s="181">
        <v>4.7335630503637196</v>
      </c>
      <c r="M149" s="197"/>
    </row>
    <row r="150" spans="1:13" s="154" customFormat="1" ht="15" customHeight="1">
      <c r="A150" s="150"/>
      <c r="B150" s="321" t="s">
        <v>68</v>
      </c>
      <c r="C150" s="315"/>
      <c r="D150" s="162" t="s">
        <v>210</v>
      </c>
      <c r="E150" s="180">
        <v>18</v>
      </c>
      <c r="F150" s="181">
        <v>6.0040026684456302</v>
      </c>
      <c r="G150" s="180">
        <v>65</v>
      </c>
      <c r="H150" s="181">
        <v>8.7026375686169501</v>
      </c>
      <c r="I150" s="180">
        <v>7</v>
      </c>
      <c r="J150" s="181">
        <v>4.18910831837223</v>
      </c>
      <c r="K150" s="180">
        <v>90</v>
      </c>
      <c r="L150" s="181">
        <v>7.4147305981215998</v>
      </c>
      <c r="M150" s="197"/>
    </row>
    <row r="151" spans="1:13" s="154" customFormat="1" ht="15" customHeight="1">
      <c r="A151" s="150"/>
      <c r="B151" s="321"/>
      <c r="C151" s="315"/>
      <c r="D151" s="164" t="s">
        <v>3</v>
      </c>
      <c r="E151" s="207">
        <v>71</v>
      </c>
      <c r="F151" s="206">
        <v>1.6382473061215099</v>
      </c>
      <c r="G151" s="207">
        <v>215</v>
      </c>
      <c r="H151" s="206">
        <v>1.94984809322995</v>
      </c>
      <c r="I151" s="207">
        <v>36</v>
      </c>
      <c r="J151" s="206">
        <v>1.2069601367888201</v>
      </c>
      <c r="K151" s="207">
        <v>322</v>
      </c>
      <c r="L151" s="206">
        <v>1.7554284717414199</v>
      </c>
      <c r="M151" s="197"/>
    </row>
    <row r="152" spans="1:13" s="154" customFormat="1" ht="15" customHeight="1">
      <c r="A152" s="150"/>
      <c r="B152" s="321" t="s">
        <v>68</v>
      </c>
      <c r="C152" s="316" t="s">
        <v>211</v>
      </c>
      <c r="D152" s="157" t="s">
        <v>207</v>
      </c>
      <c r="E152" s="180">
        <v>7</v>
      </c>
      <c r="F152" s="181">
        <v>0.992626205331821</v>
      </c>
      <c r="G152" s="180">
        <v>10</v>
      </c>
      <c r="H152" s="181">
        <v>0.50856939429385095</v>
      </c>
      <c r="I152" s="180">
        <v>3</v>
      </c>
      <c r="J152" s="181">
        <v>0.53003533568904604</v>
      </c>
      <c r="K152" s="180">
        <v>20</v>
      </c>
      <c r="L152" s="181">
        <v>0.61776061776061797</v>
      </c>
      <c r="M152" s="197"/>
    </row>
    <row r="153" spans="1:13" s="154" customFormat="1" ht="15" customHeight="1">
      <c r="A153" s="150"/>
      <c r="B153" s="321" t="s">
        <v>68</v>
      </c>
      <c r="C153" s="315"/>
      <c r="D153" s="162" t="s">
        <v>208</v>
      </c>
      <c r="E153" s="180">
        <v>30</v>
      </c>
      <c r="F153" s="181">
        <v>1.0616086910364799</v>
      </c>
      <c r="G153" s="180">
        <v>58</v>
      </c>
      <c r="H153" s="181">
        <v>0.84941858762192102</v>
      </c>
      <c r="I153" s="180">
        <v>6</v>
      </c>
      <c r="J153" s="181">
        <v>0.315192267283043</v>
      </c>
      <c r="K153" s="180">
        <v>94</v>
      </c>
      <c r="L153" s="181">
        <v>0.81331060678162603</v>
      </c>
      <c r="M153" s="197"/>
    </row>
    <row r="154" spans="1:13" s="154" customFormat="1" ht="14.25" customHeight="1">
      <c r="A154" s="150"/>
      <c r="B154" s="321" t="s">
        <v>68</v>
      </c>
      <c r="C154" s="315"/>
      <c r="D154" s="162" t="s">
        <v>209</v>
      </c>
      <c r="E154" s="180">
        <v>41</v>
      </c>
      <c r="F154" s="181">
        <v>5.9420289855072497</v>
      </c>
      <c r="G154" s="180">
        <v>65</v>
      </c>
      <c r="H154" s="181">
        <v>4.1816778178075102</v>
      </c>
      <c r="I154" s="180">
        <v>17</v>
      </c>
      <c r="J154" s="181">
        <v>4.53696290365626</v>
      </c>
      <c r="K154" s="180">
        <v>123</v>
      </c>
      <c r="L154" s="181">
        <v>4.6962697109694203</v>
      </c>
      <c r="M154" s="197"/>
    </row>
    <row r="155" spans="1:13" s="154" customFormat="1" ht="14.25" customHeight="1">
      <c r="A155" s="150"/>
      <c r="B155" s="321" t="s">
        <v>68</v>
      </c>
      <c r="C155" s="315"/>
      <c r="D155" s="162" t="s">
        <v>210</v>
      </c>
      <c r="E155" s="180">
        <v>10</v>
      </c>
      <c r="F155" s="181">
        <v>4.9382716049382704</v>
      </c>
      <c r="G155" s="180">
        <v>45</v>
      </c>
      <c r="H155" s="181">
        <v>8.8097102584181695</v>
      </c>
      <c r="I155" s="180">
        <v>6</v>
      </c>
      <c r="J155" s="181">
        <v>5.2770448548812698</v>
      </c>
      <c r="K155" s="180">
        <v>61</v>
      </c>
      <c r="L155" s="181">
        <v>7.3760580411124597</v>
      </c>
      <c r="M155" s="197"/>
    </row>
    <row r="156" spans="1:13" s="154" customFormat="1" ht="15" customHeight="1">
      <c r="A156" s="150"/>
      <c r="B156" s="321"/>
      <c r="C156" s="315"/>
      <c r="D156" s="164" t="s">
        <v>3</v>
      </c>
      <c r="E156" s="180">
        <v>88</v>
      </c>
      <c r="F156" s="181">
        <v>1.98932995750068</v>
      </c>
      <c r="G156" s="180">
        <v>178</v>
      </c>
      <c r="H156" s="181">
        <v>1.6390876359383799</v>
      </c>
      <c r="I156" s="180">
        <v>32</v>
      </c>
      <c r="J156" s="181">
        <v>1.08181203515889</v>
      </c>
      <c r="K156" s="180">
        <v>298</v>
      </c>
      <c r="L156" s="181">
        <v>1.6336554960446901</v>
      </c>
      <c r="M156" s="197"/>
    </row>
    <row r="157" spans="1:13" s="154" customFormat="1" ht="14.25" customHeight="1">
      <c r="A157" s="150"/>
      <c r="B157" s="321"/>
      <c r="C157" s="171" t="s">
        <v>212</v>
      </c>
      <c r="D157" s="172"/>
      <c r="E157" s="175">
        <v>159</v>
      </c>
      <c r="F157" s="174">
        <v>1.81558664002284</v>
      </c>
      <c r="G157" s="57">
        <v>393</v>
      </c>
      <c r="H157" s="173">
        <v>1.7956520547194099</v>
      </c>
      <c r="I157" s="57">
        <v>68</v>
      </c>
      <c r="J157" s="173">
        <v>1.1446462538084701</v>
      </c>
      <c r="K157" s="57">
        <v>620</v>
      </c>
      <c r="L157" s="173">
        <v>1.69471140704781</v>
      </c>
      <c r="M157" s="189"/>
    </row>
    <row r="158" spans="1:13" s="154" customFormat="1" ht="15" customHeight="1">
      <c r="A158" s="150"/>
      <c r="B158" s="344" t="s">
        <v>69</v>
      </c>
      <c r="C158" s="315" t="s">
        <v>206</v>
      </c>
      <c r="D158" s="166" t="s">
        <v>207</v>
      </c>
      <c r="E158" s="39"/>
      <c r="F158" s="215"/>
      <c r="G158" s="39"/>
      <c r="H158" s="215"/>
      <c r="I158" s="39">
        <v>1</v>
      </c>
      <c r="J158" s="215">
        <v>0.180864532465184</v>
      </c>
      <c r="K158" s="39">
        <v>1</v>
      </c>
      <c r="L158" s="215">
        <v>3.2478077297824003E-2</v>
      </c>
      <c r="M158" s="197"/>
    </row>
    <row r="159" spans="1:13" s="154" customFormat="1" ht="15" customHeight="1">
      <c r="A159" s="150"/>
      <c r="B159" s="321" t="s">
        <v>69</v>
      </c>
      <c r="C159" s="315"/>
      <c r="D159" s="162" t="s">
        <v>208</v>
      </c>
      <c r="E159" s="180">
        <v>7</v>
      </c>
      <c r="F159" s="181">
        <v>0.26539278131634803</v>
      </c>
      <c r="G159" s="180">
        <v>20</v>
      </c>
      <c r="H159" s="181">
        <v>0.298730395817775</v>
      </c>
      <c r="I159" s="180">
        <v>5</v>
      </c>
      <c r="J159" s="181">
        <v>0.27106147674292502</v>
      </c>
      <c r="K159" s="180">
        <v>32</v>
      </c>
      <c r="L159" s="181">
        <v>0.286297104820528</v>
      </c>
      <c r="M159" s="197"/>
    </row>
    <row r="160" spans="1:13" s="154" customFormat="1" ht="14.25" customHeight="1">
      <c r="A160" s="150"/>
      <c r="B160" s="321" t="s">
        <v>69</v>
      </c>
      <c r="C160" s="315"/>
      <c r="D160" s="162" t="s">
        <v>209</v>
      </c>
      <c r="E160" s="180">
        <v>7</v>
      </c>
      <c r="F160" s="181">
        <v>0.97411633732257197</v>
      </c>
      <c r="G160" s="180">
        <v>28</v>
      </c>
      <c r="H160" s="181">
        <v>1.6125316747293299</v>
      </c>
      <c r="I160" s="180">
        <v>6</v>
      </c>
      <c r="J160" s="181">
        <v>1.4350633819660401</v>
      </c>
      <c r="K160" s="180">
        <v>41</v>
      </c>
      <c r="L160" s="181">
        <v>1.4270300372419999</v>
      </c>
      <c r="M160" s="197"/>
    </row>
    <row r="161" spans="1:13" s="154" customFormat="1" ht="14.25" customHeight="1">
      <c r="A161" s="150"/>
      <c r="B161" s="321" t="s">
        <v>69</v>
      </c>
      <c r="C161" s="315"/>
      <c r="D161" s="162" t="s">
        <v>210</v>
      </c>
      <c r="E161" s="180">
        <v>2</v>
      </c>
      <c r="F161" s="181">
        <v>0.66711140760507004</v>
      </c>
      <c r="G161" s="180">
        <v>2</v>
      </c>
      <c r="H161" s="181">
        <v>0.26777346364975202</v>
      </c>
      <c r="I161" s="180">
        <v>1</v>
      </c>
      <c r="J161" s="181">
        <v>0.59844404548174701</v>
      </c>
      <c r="K161" s="180">
        <v>5</v>
      </c>
      <c r="L161" s="181">
        <v>0.41192947767342197</v>
      </c>
      <c r="M161" s="197"/>
    </row>
    <row r="162" spans="1:13" s="154" customFormat="1" ht="14.25" customHeight="1">
      <c r="A162" s="150"/>
      <c r="B162" s="321"/>
      <c r="C162" s="315"/>
      <c r="D162" s="164" t="s">
        <v>3</v>
      </c>
      <c r="E162" s="207">
        <v>16</v>
      </c>
      <c r="F162" s="206">
        <v>0.36918249152033999</v>
      </c>
      <c r="G162" s="207">
        <v>50</v>
      </c>
      <c r="H162" s="206">
        <v>0.45345304493719701</v>
      </c>
      <c r="I162" s="207">
        <v>13</v>
      </c>
      <c r="J162" s="206">
        <v>0.43584671606262798</v>
      </c>
      <c r="K162" s="207">
        <v>79</v>
      </c>
      <c r="L162" s="206">
        <v>0.43067965611047199</v>
      </c>
      <c r="M162" s="197"/>
    </row>
    <row r="163" spans="1:13" s="154" customFormat="1" ht="14.25" customHeight="1">
      <c r="A163" s="150"/>
      <c r="B163" s="321" t="s">
        <v>69</v>
      </c>
      <c r="C163" s="316" t="s">
        <v>211</v>
      </c>
      <c r="D163" s="157" t="s">
        <v>207</v>
      </c>
      <c r="E163" s="180">
        <v>1</v>
      </c>
      <c r="F163" s="181">
        <v>0.141803743618832</v>
      </c>
      <c r="G163" s="180"/>
      <c r="H163" s="181"/>
      <c r="I163" s="180"/>
      <c r="J163" s="181"/>
      <c r="K163" s="180">
        <v>1</v>
      </c>
      <c r="L163" s="181">
        <v>3.0888030888030899E-2</v>
      </c>
      <c r="M163" s="197"/>
    </row>
    <row r="164" spans="1:13" s="154" customFormat="1" ht="14.25" customHeight="1">
      <c r="A164" s="150"/>
      <c r="B164" s="321" t="s">
        <v>69</v>
      </c>
      <c r="C164" s="315"/>
      <c r="D164" s="162" t="s">
        <v>208</v>
      </c>
      <c r="E164" s="180">
        <v>6</v>
      </c>
      <c r="F164" s="181">
        <v>0.21232173820729699</v>
      </c>
      <c r="G164" s="180">
        <v>16</v>
      </c>
      <c r="H164" s="181">
        <v>0.23432236899915099</v>
      </c>
      <c r="I164" s="180">
        <v>2</v>
      </c>
      <c r="J164" s="181">
        <v>0.105064089094348</v>
      </c>
      <c r="K164" s="180">
        <v>24</v>
      </c>
      <c r="L164" s="181">
        <v>0.207653771944245</v>
      </c>
      <c r="M164" s="197"/>
    </row>
    <row r="165" spans="1:13" s="154" customFormat="1" ht="14.25" customHeight="1">
      <c r="A165" s="150"/>
      <c r="B165" s="321" t="s">
        <v>69</v>
      </c>
      <c r="C165" s="315"/>
      <c r="D165" s="162" t="s">
        <v>209</v>
      </c>
      <c r="E165" s="180">
        <v>9</v>
      </c>
      <c r="F165" s="181">
        <v>1.3043478260869601</v>
      </c>
      <c r="G165" s="180">
        <v>24</v>
      </c>
      <c r="H165" s="181">
        <v>1.54400411734431</v>
      </c>
      <c r="I165" s="180">
        <v>6</v>
      </c>
      <c r="J165" s="181">
        <v>1.6012810248198599</v>
      </c>
      <c r="K165" s="180">
        <v>39</v>
      </c>
      <c r="L165" s="181">
        <v>1.4890611278683501</v>
      </c>
      <c r="M165" s="197"/>
    </row>
    <row r="166" spans="1:13" s="154" customFormat="1" ht="14.25" customHeight="1">
      <c r="A166" s="150"/>
      <c r="B166" s="321" t="s">
        <v>69</v>
      </c>
      <c r="C166" s="315"/>
      <c r="D166" s="162" t="s">
        <v>210</v>
      </c>
      <c r="E166" s="180"/>
      <c r="F166" s="181"/>
      <c r="G166" s="180">
        <v>5</v>
      </c>
      <c r="H166" s="181">
        <v>0.97885669537979603</v>
      </c>
      <c r="I166" s="180">
        <v>1</v>
      </c>
      <c r="J166" s="181">
        <v>0.87950747581354505</v>
      </c>
      <c r="K166" s="180">
        <v>6</v>
      </c>
      <c r="L166" s="181">
        <v>0.72551390568319196</v>
      </c>
      <c r="M166" s="197"/>
    </row>
    <row r="167" spans="1:13" s="154" customFormat="1" ht="14.25" customHeight="1">
      <c r="A167" s="150"/>
      <c r="B167" s="321"/>
      <c r="C167" s="315"/>
      <c r="D167" s="164" t="s">
        <v>3</v>
      </c>
      <c r="E167" s="180">
        <v>16</v>
      </c>
      <c r="F167" s="181">
        <v>0.36169635590921401</v>
      </c>
      <c r="G167" s="180">
        <v>45</v>
      </c>
      <c r="H167" s="181">
        <v>0.41437608773723</v>
      </c>
      <c r="I167" s="180">
        <v>9</v>
      </c>
      <c r="J167" s="181">
        <v>0.30425963488843799</v>
      </c>
      <c r="K167" s="180">
        <v>70</v>
      </c>
      <c r="L167" s="181">
        <v>0.383744579607813</v>
      </c>
      <c r="M167" s="197"/>
    </row>
    <row r="168" spans="1:13" s="154" customFormat="1" ht="14.25" customHeight="1">
      <c r="A168" s="150"/>
      <c r="B168" s="321"/>
      <c r="C168" s="171" t="s">
        <v>212</v>
      </c>
      <c r="D168" s="172"/>
      <c r="E168" s="175">
        <v>32</v>
      </c>
      <c r="F168" s="174">
        <v>0.36540108478447098</v>
      </c>
      <c r="G168" s="57">
        <v>95</v>
      </c>
      <c r="H168" s="173">
        <v>0.434063473787135</v>
      </c>
      <c r="I168" s="57">
        <v>22</v>
      </c>
      <c r="J168" s="173">
        <v>0.37032672917332998</v>
      </c>
      <c r="K168" s="57">
        <v>149</v>
      </c>
      <c r="L168" s="173">
        <v>0.40727741879052298</v>
      </c>
      <c r="M168" s="189"/>
    </row>
    <row r="169" spans="1:13" s="154" customFormat="1" ht="14.25" customHeight="1">
      <c r="A169" s="150"/>
      <c r="B169" s="341" t="s">
        <v>70</v>
      </c>
      <c r="C169" s="318" t="s">
        <v>206</v>
      </c>
      <c r="D169" s="162" t="s">
        <v>208</v>
      </c>
      <c r="E169" s="40">
        <v>1</v>
      </c>
      <c r="F169" s="184">
        <v>3.7913254473764001E-2</v>
      </c>
      <c r="G169" s="40">
        <v>2</v>
      </c>
      <c r="H169" s="184">
        <v>2.9873039581777401E-2</v>
      </c>
      <c r="I169" s="40">
        <v>1</v>
      </c>
      <c r="J169" s="184">
        <v>5.4212295348585099E-2</v>
      </c>
      <c r="K169" s="40">
        <v>4</v>
      </c>
      <c r="L169" s="184">
        <v>3.5787138102565903E-2</v>
      </c>
      <c r="M169" s="197"/>
    </row>
    <row r="170" spans="1:13" s="154" customFormat="1" ht="15" customHeight="1">
      <c r="A170" s="150"/>
      <c r="B170" s="342"/>
      <c r="C170" s="319"/>
      <c r="D170" s="162" t="s">
        <v>209</v>
      </c>
      <c r="E170" s="221">
        <v>1</v>
      </c>
      <c r="F170" s="220">
        <v>0.139159476760367</v>
      </c>
      <c r="G170" s="221">
        <v>2</v>
      </c>
      <c r="H170" s="220">
        <v>0.115180833909238</v>
      </c>
      <c r="I170" s="221"/>
      <c r="J170" s="220"/>
      <c r="K170" s="221">
        <v>3</v>
      </c>
      <c r="L170" s="220">
        <v>0.104416831993317</v>
      </c>
      <c r="M170" s="197"/>
    </row>
    <row r="171" spans="1:13" s="154" customFormat="1" ht="14.25" customHeight="1">
      <c r="A171" s="150"/>
      <c r="B171" s="342"/>
      <c r="C171" s="320"/>
      <c r="D171" s="164" t="s">
        <v>3</v>
      </c>
      <c r="E171" s="41">
        <v>2</v>
      </c>
      <c r="F171" s="185">
        <v>4.6147811440042499E-2</v>
      </c>
      <c r="G171" s="41">
        <v>4</v>
      </c>
      <c r="H171" s="185">
        <v>3.62762435949757E-2</v>
      </c>
      <c r="I171" s="41">
        <v>1</v>
      </c>
      <c r="J171" s="185">
        <v>3.3526670466355997E-2</v>
      </c>
      <c r="K171" s="41">
        <v>7</v>
      </c>
      <c r="L171" s="185">
        <v>3.8161488516117802E-2</v>
      </c>
      <c r="M171" s="197"/>
    </row>
    <row r="172" spans="1:13" s="154" customFormat="1" ht="14.25" customHeight="1">
      <c r="A172" s="150"/>
      <c r="B172" s="342"/>
      <c r="C172" s="318" t="s">
        <v>211</v>
      </c>
      <c r="D172" s="162" t="s">
        <v>208</v>
      </c>
      <c r="E172" s="40">
        <v>1</v>
      </c>
      <c r="F172" s="184">
        <v>3.5386956367882798E-2</v>
      </c>
      <c r="G172" s="40">
        <v>6</v>
      </c>
      <c r="H172" s="184">
        <v>8.7870888374681502E-2</v>
      </c>
      <c r="I172" s="40">
        <v>2</v>
      </c>
      <c r="J172" s="184">
        <v>0.105064089094348</v>
      </c>
      <c r="K172" s="40">
        <v>9</v>
      </c>
      <c r="L172" s="184">
        <v>7.7870164479091897E-2</v>
      </c>
      <c r="M172" s="197"/>
    </row>
    <row r="173" spans="1:13" s="154" customFormat="1" ht="14.25" customHeight="1">
      <c r="A173" s="150"/>
      <c r="B173" s="342"/>
      <c r="C173" s="319"/>
      <c r="D173" s="162" t="s">
        <v>209</v>
      </c>
      <c r="E173" s="40"/>
      <c r="F173" s="184"/>
      <c r="G173" s="40">
        <v>6</v>
      </c>
      <c r="H173" s="184">
        <v>0.38600102933607799</v>
      </c>
      <c r="I173" s="40">
        <v>1</v>
      </c>
      <c r="J173" s="184">
        <v>0.266880170803309</v>
      </c>
      <c r="K173" s="40">
        <v>7</v>
      </c>
      <c r="L173" s="184">
        <v>0.26726738192508898</v>
      </c>
      <c r="M173" s="197"/>
    </row>
    <row r="174" spans="1:13" s="154" customFormat="1" ht="15" customHeight="1">
      <c r="A174" s="150"/>
      <c r="B174" s="342"/>
      <c r="C174" s="319"/>
      <c r="D174" s="162" t="s">
        <v>210</v>
      </c>
      <c r="E174" s="221"/>
      <c r="F174" s="220"/>
      <c r="G174" s="221">
        <v>1</v>
      </c>
      <c r="H174" s="220">
        <v>0.19577133907595901</v>
      </c>
      <c r="I174" s="221"/>
      <c r="J174" s="220"/>
      <c r="K174" s="221">
        <v>1</v>
      </c>
      <c r="L174" s="220">
        <v>0.12091898428053199</v>
      </c>
      <c r="M174" s="197"/>
    </row>
    <row r="175" spans="1:13" s="154" customFormat="1" ht="15" customHeight="1">
      <c r="A175" s="150"/>
      <c r="B175" s="342"/>
      <c r="C175" s="320"/>
      <c r="D175" s="164" t="s">
        <v>3</v>
      </c>
      <c r="E175" s="41">
        <v>1</v>
      </c>
      <c r="F175" s="185">
        <v>2.26060222443259E-2</v>
      </c>
      <c r="G175" s="41">
        <v>13</v>
      </c>
      <c r="H175" s="185">
        <v>0.119708647568533</v>
      </c>
      <c r="I175" s="41">
        <v>3</v>
      </c>
      <c r="J175" s="185">
        <v>0.101419878296146</v>
      </c>
      <c r="K175" s="41">
        <v>17</v>
      </c>
      <c r="L175" s="185">
        <v>9.3195112190468901E-2</v>
      </c>
      <c r="M175" s="189"/>
    </row>
    <row r="176" spans="1:13" s="154" customFormat="1" ht="15" customHeight="1">
      <c r="A176" s="150"/>
      <c r="B176" s="343"/>
      <c r="C176" s="171" t="s">
        <v>212</v>
      </c>
      <c r="D176" s="172"/>
      <c r="E176" s="175">
        <v>3</v>
      </c>
      <c r="F176" s="174">
        <v>3.4256351698544102E-2</v>
      </c>
      <c r="G176" s="57">
        <v>17</v>
      </c>
      <c r="H176" s="173">
        <v>7.7674516361908405E-2</v>
      </c>
      <c r="I176" s="57">
        <v>4</v>
      </c>
      <c r="J176" s="173">
        <v>6.7332132576969003E-2</v>
      </c>
      <c r="K176" s="57">
        <v>24</v>
      </c>
      <c r="L176" s="173">
        <v>6.5601731885721798E-2</v>
      </c>
      <c r="M176" s="197"/>
    </row>
    <row r="177" spans="1:13" s="154" customFormat="1" ht="15" customHeight="1">
      <c r="A177" s="150"/>
      <c r="B177" s="344" t="s">
        <v>71</v>
      </c>
      <c r="C177" s="315" t="s">
        <v>206</v>
      </c>
      <c r="D177" s="166" t="s">
        <v>207</v>
      </c>
      <c r="E177" s="39">
        <v>28</v>
      </c>
      <c r="F177" s="215">
        <v>4.1304027142646396</v>
      </c>
      <c r="G177" s="39">
        <v>56</v>
      </c>
      <c r="H177" s="215">
        <v>3.0299751109187301</v>
      </c>
      <c r="I177" s="39">
        <v>6</v>
      </c>
      <c r="J177" s="215">
        <v>1.0851871947911</v>
      </c>
      <c r="K177" s="39">
        <v>90</v>
      </c>
      <c r="L177" s="215">
        <v>2.92302695680416</v>
      </c>
      <c r="M177" s="197"/>
    </row>
    <row r="178" spans="1:13" s="154" customFormat="1" ht="15" customHeight="1">
      <c r="A178" s="150"/>
      <c r="B178" s="321" t="s">
        <v>71</v>
      </c>
      <c r="C178" s="315"/>
      <c r="D178" s="162" t="s">
        <v>208</v>
      </c>
      <c r="E178" s="180">
        <v>513</v>
      </c>
      <c r="F178" s="181">
        <v>19.449499545040901</v>
      </c>
      <c r="G178" s="180">
        <v>929</v>
      </c>
      <c r="H178" s="181">
        <v>13.8760268857356</v>
      </c>
      <c r="I178" s="180">
        <v>274</v>
      </c>
      <c r="J178" s="181">
        <v>14.854168925512299</v>
      </c>
      <c r="K178" s="180">
        <v>1716</v>
      </c>
      <c r="L178" s="181">
        <v>15.3526822460008</v>
      </c>
      <c r="M178" s="197"/>
    </row>
    <row r="179" spans="1:13" s="154" customFormat="1" ht="15.75" customHeight="1">
      <c r="A179" s="150"/>
      <c r="B179" s="321" t="s">
        <v>71</v>
      </c>
      <c r="C179" s="315"/>
      <c r="D179" s="162" t="s">
        <v>209</v>
      </c>
      <c r="E179" s="180">
        <v>395</v>
      </c>
      <c r="F179" s="181">
        <v>54.967993320345101</v>
      </c>
      <c r="G179" s="180">
        <v>788</v>
      </c>
      <c r="H179" s="181">
        <v>45.381248560239598</v>
      </c>
      <c r="I179" s="180">
        <v>224</v>
      </c>
      <c r="J179" s="181">
        <v>53.575699593398703</v>
      </c>
      <c r="K179" s="180">
        <v>1407</v>
      </c>
      <c r="L179" s="181">
        <v>48.971494204865799</v>
      </c>
      <c r="M179" s="197"/>
    </row>
    <row r="180" spans="1:13" s="154" customFormat="1" ht="14.25" customHeight="1">
      <c r="A180" s="150"/>
      <c r="B180" s="321" t="s">
        <v>71</v>
      </c>
      <c r="C180" s="315"/>
      <c r="D180" s="162" t="s">
        <v>210</v>
      </c>
      <c r="E180" s="180">
        <v>119</v>
      </c>
      <c r="F180" s="181">
        <v>39.6931287525017</v>
      </c>
      <c r="G180" s="180">
        <v>276</v>
      </c>
      <c r="H180" s="181">
        <v>36.952737983665799</v>
      </c>
      <c r="I180" s="180">
        <v>65</v>
      </c>
      <c r="J180" s="181">
        <v>38.8988629563136</v>
      </c>
      <c r="K180" s="180">
        <v>460</v>
      </c>
      <c r="L180" s="181">
        <v>37.897511945954903</v>
      </c>
      <c r="M180" s="197"/>
    </row>
    <row r="181" spans="1:13" s="154" customFormat="1" ht="14.25" customHeight="1">
      <c r="A181" s="150"/>
      <c r="B181" s="321"/>
      <c r="C181" s="315"/>
      <c r="D181" s="164" t="s">
        <v>3</v>
      </c>
      <c r="E181" s="207">
        <v>1055</v>
      </c>
      <c r="F181" s="206">
        <v>24.342970534622399</v>
      </c>
      <c r="G181" s="207">
        <v>2049</v>
      </c>
      <c r="H181" s="206">
        <v>18.582505781526301</v>
      </c>
      <c r="I181" s="207">
        <v>569</v>
      </c>
      <c r="J181" s="206">
        <v>19.0766754953566</v>
      </c>
      <c r="K181" s="207">
        <v>3673</v>
      </c>
      <c r="L181" s="206">
        <v>20.023878188528698</v>
      </c>
      <c r="M181" s="197"/>
    </row>
    <row r="182" spans="1:13" s="154" customFormat="1" ht="14.25" customHeight="1">
      <c r="A182" s="150"/>
      <c r="B182" s="321" t="s">
        <v>71</v>
      </c>
      <c r="C182" s="316" t="s">
        <v>211</v>
      </c>
      <c r="D182" s="157" t="s">
        <v>207</v>
      </c>
      <c r="E182" s="180">
        <v>38</v>
      </c>
      <c r="F182" s="181">
        <v>5.3885422575156001</v>
      </c>
      <c r="G182" s="180">
        <v>70</v>
      </c>
      <c r="H182" s="181">
        <v>3.5599857600569602</v>
      </c>
      <c r="I182" s="180">
        <v>6</v>
      </c>
      <c r="J182" s="181">
        <v>1.0600706713780901</v>
      </c>
      <c r="K182" s="180">
        <v>114</v>
      </c>
      <c r="L182" s="181">
        <v>3.52123552123552</v>
      </c>
      <c r="M182" s="197"/>
    </row>
    <row r="183" spans="1:13" s="154" customFormat="1" ht="14.25" customHeight="1">
      <c r="A183" s="150"/>
      <c r="B183" s="321" t="s">
        <v>71</v>
      </c>
      <c r="C183" s="315"/>
      <c r="D183" s="162" t="s">
        <v>208</v>
      </c>
      <c r="E183" s="180">
        <v>772</v>
      </c>
      <c r="F183" s="181">
        <v>27.3187303160055</v>
      </c>
      <c r="G183" s="180">
        <v>1269</v>
      </c>
      <c r="H183" s="181">
        <v>18.584692891245101</v>
      </c>
      <c r="I183" s="180">
        <v>367</v>
      </c>
      <c r="J183" s="181">
        <v>19.279260348812802</v>
      </c>
      <c r="K183" s="180">
        <v>2408</v>
      </c>
      <c r="L183" s="181">
        <v>20.8345951184059</v>
      </c>
      <c r="M183" s="197"/>
    </row>
    <row r="184" spans="1:13" s="154" customFormat="1" ht="15" customHeight="1">
      <c r="A184" s="150"/>
      <c r="B184" s="321" t="s">
        <v>71</v>
      </c>
      <c r="C184" s="315"/>
      <c r="D184" s="162" t="s">
        <v>209</v>
      </c>
      <c r="E184" s="180">
        <v>404</v>
      </c>
      <c r="F184" s="181">
        <v>58.550724637681199</v>
      </c>
      <c r="G184" s="180">
        <v>697</v>
      </c>
      <c r="H184" s="181">
        <v>44.840452907874401</v>
      </c>
      <c r="I184" s="180">
        <v>194</v>
      </c>
      <c r="J184" s="181">
        <v>51.774753135841998</v>
      </c>
      <c r="K184" s="180">
        <v>1295</v>
      </c>
      <c r="L184" s="181">
        <v>49.444465656141404</v>
      </c>
      <c r="M184" s="197"/>
    </row>
    <row r="185" spans="1:13" s="154" customFormat="1" ht="14.25" customHeight="1">
      <c r="A185" s="150"/>
      <c r="B185" s="321" t="s">
        <v>71</v>
      </c>
      <c r="C185" s="315"/>
      <c r="D185" s="162" t="s">
        <v>210</v>
      </c>
      <c r="E185" s="180">
        <v>99</v>
      </c>
      <c r="F185" s="181">
        <v>48.8888888888889</v>
      </c>
      <c r="G185" s="180">
        <v>197</v>
      </c>
      <c r="H185" s="181">
        <v>38.566953797963997</v>
      </c>
      <c r="I185" s="180">
        <v>31</v>
      </c>
      <c r="J185" s="181">
        <v>27.264731750219902</v>
      </c>
      <c r="K185" s="180">
        <v>327</v>
      </c>
      <c r="L185" s="181">
        <v>39.540507859733999</v>
      </c>
      <c r="M185" s="197"/>
    </row>
    <row r="186" spans="1:13" s="154" customFormat="1" ht="14.25" customHeight="1">
      <c r="A186" s="150"/>
      <c r="B186" s="321"/>
      <c r="C186" s="315"/>
      <c r="D186" s="164" t="s">
        <v>3</v>
      </c>
      <c r="E186" s="180">
        <v>1313</v>
      </c>
      <c r="F186" s="181">
        <v>29.681707206799899</v>
      </c>
      <c r="G186" s="180">
        <v>2233</v>
      </c>
      <c r="H186" s="181">
        <v>20.562262309271901</v>
      </c>
      <c r="I186" s="180">
        <v>598</v>
      </c>
      <c r="J186" s="181">
        <v>20.216362407031799</v>
      </c>
      <c r="K186" s="180">
        <v>4144</v>
      </c>
      <c r="L186" s="181">
        <v>22.717679112782498</v>
      </c>
      <c r="M186" s="189"/>
    </row>
    <row r="187" spans="1:13" s="154" customFormat="1" ht="14.25" customHeight="1">
      <c r="A187" s="150"/>
      <c r="B187" s="321"/>
      <c r="C187" s="171" t="s">
        <v>212</v>
      </c>
      <c r="D187" s="172"/>
      <c r="E187" s="175">
        <v>2368</v>
      </c>
      <c r="F187" s="174">
        <v>27.039680274050799</v>
      </c>
      <c r="G187" s="57">
        <v>4282</v>
      </c>
      <c r="H187" s="173">
        <v>19.564839944805399</v>
      </c>
      <c r="I187" s="57">
        <v>1167</v>
      </c>
      <c r="J187" s="173">
        <v>19.644149679330699</v>
      </c>
      <c r="K187" s="57">
        <v>7817</v>
      </c>
      <c r="L187" s="173">
        <v>21.367030756278599</v>
      </c>
      <c r="M187" s="197"/>
    </row>
    <row r="188" spans="1:13" s="154" customFormat="1" ht="14.25" customHeight="1">
      <c r="A188" s="150"/>
      <c r="B188" s="344" t="s">
        <v>72</v>
      </c>
      <c r="C188" s="315" t="s">
        <v>206</v>
      </c>
      <c r="D188" s="166" t="s">
        <v>207</v>
      </c>
      <c r="E188" s="39">
        <v>1</v>
      </c>
      <c r="F188" s="215">
        <v>0.14751438265230901</v>
      </c>
      <c r="G188" s="39">
        <v>7</v>
      </c>
      <c r="H188" s="215">
        <v>0.37874688886484098</v>
      </c>
      <c r="I188" s="39">
        <v>1</v>
      </c>
      <c r="J188" s="215">
        <v>0.180864532465184</v>
      </c>
      <c r="K188" s="39">
        <v>9</v>
      </c>
      <c r="L188" s="215">
        <v>0.292302695680416</v>
      </c>
      <c r="M188" s="197"/>
    </row>
    <row r="189" spans="1:13" s="154" customFormat="1" ht="15" customHeight="1">
      <c r="A189" s="150"/>
      <c r="B189" s="321" t="s">
        <v>72</v>
      </c>
      <c r="C189" s="315"/>
      <c r="D189" s="162" t="s">
        <v>208</v>
      </c>
      <c r="E189" s="180">
        <v>10</v>
      </c>
      <c r="F189" s="181">
        <v>0.37913254473764002</v>
      </c>
      <c r="G189" s="180">
        <v>8</v>
      </c>
      <c r="H189" s="181">
        <v>0.11949215832711001</v>
      </c>
      <c r="I189" s="180">
        <v>1</v>
      </c>
      <c r="J189" s="181">
        <v>5.4212295348585099E-2</v>
      </c>
      <c r="K189" s="180">
        <v>19</v>
      </c>
      <c r="L189" s="181">
        <v>0.16998890598718799</v>
      </c>
      <c r="M189" s="197"/>
    </row>
    <row r="190" spans="1:13" s="154" customFormat="1" ht="15.75" customHeight="1">
      <c r="A190" s="150"/>
      <c r="B190" s="321" t="s">
        <v>72</v>
      </c>
      <c r="C190" s="315"/>
      <c r="D190" s="162" t="s">
        <v>209</v>
      </c>
      <c r="E190" s="180">
        <v>9</v>
      </c>
      <c r="F190" s="181">
        <v>1.2524352908433101</v>
      </c>
      <c r="G190" s="180">
        <v>8</v>
      </c>
      <c r="H190" s="181">
        <v>0.46072333563695</v>
      </c>
      <c r="I190" s="180">
        <v>3</v>
      </c>
      <c r="J190" s="181">
        <v>0.71753169098301794</v>
      </c>
      <c r="K190" s="180">
        <v>20</v>
      </c>
      <c r="L190" s="181">
        <v>0.69611221328878203</v>
      </c>
      <c r="M190" s="197"/>
    </row>
    <row r="191" spans="1:13" s="154" customFormat="1" ht="14.25" customHeight="1">
      <c r="A191" s="150"/>
      <c r="B191" s="321" t="s">
        <v>72</v>
      </c>
      <c r="C191" s="315"/>
      <c r="D191" s="162" t="s">
        <v>210</v>
      </c>
      <c r="E191" s="180">
        <v>4</v>
      </c>
      <c r="F191" s="181">
        <v>1.3342228152101401</v>
      </c>
      <c r="G191" s="180">
        <v>9</v>
      </c>
      <c r="H191" s="181">
        <v>1.2049805864238901</v>
      </c>
      <c r="I191" s="180">
        <v>1</v>
      </c>
      <c r="J191" s="181">
        <v>0.59844404548174701</v>
      </c>
      <c r="K191" s="180">
        <v>14</v>
      </c>
      <c r="L191" s="181">
        <v>1.1534025374855801</v>
      </c>
      <c r="M191" s="197"/>
    </row>
    <row r="192" spans="1:13" s="154" customFormat="1" ht="14.25" customHeight="1">
      <c r="A192" s="150"/>
      <c r="B192" s="321"/>
      <c r="C192" s="315"/>
      <c r="D192" s="164" t="s">
        <v>3</v>
      </c>
      <c r="E192" s="207">
        <v>24</v>
      </c>
      <c r="F192" s="206">
        <v>0.55377373728051005</v>
      </c>
      <c r="G192" s="207">
        <v>32</v>
      </c>
      <c r="H192" s="206">
        <v>0.29020994875980599</v>
      </c>
      <c r="I192" s="207">
        <v>6</v>
      </c>
      <c r="J192" s="206">
        <v>0.201160022798136</v>
      </c>
      <c r="K192" s="207">
        <v>62</v>
      </c>
      <c r="L192" s="206">
        <v>0.33800175542847199</v>
      </c>
      <c r="M192" s="197"/>
    </row>
    <row r="193" spans="1:13" s="154" customFormat="1" ht="14.25" customHeight="1">
      <c r="A193" s="150"/>
      <c r="B193" s="321" t="s">
        <v>72</v>
      </c>
      <c r="C193" s="316" t="s">
        <v>211</v>
      </c>
      <c r="D193" s="157" t="s">
        <v>207</v>
      </c>
      <c r="E193" s="180">
        <v>2</v>
      </c>
      <c r="F193" s="181">
        <v>0.28360748723766299</v>
      </c>
      <c r="G193" s="180">
        <v>10</v>
      </c>
      <c r="H193" s="181">
        <v>0.50856939429385095</v>
      </c>
      <c r="I193" s="180">
        <v>1</v>
      </c>
      <c r="J193" s="181">
        <v>0.17667844522968201</v>
      </c>
      <c r="K193" s="180">
        <v>13</v>
      </c>
      <c r="L193" s="181">
        <v>0.40154440154440202</v>
      </c>
      <c r="M193" s="197"/>
    </row>
    <row r="194" spans="1:13" s="154" customFormat="1" ht="14.25" customHeight="1">
      <c r="A194" s="150"/>
      <c r="B194" s="321" t="s">
        <v>72</v>
      </c>
      <c r="C194" s="315"/>
      <c r="D194" s="162" t="s">
        <v>208</v>
      </c>
      <c r="E194" s="180">
        <v>8</v>
      </c>
      <c r="F194" s="181">
        <v>0.28309565094306199</v>
      </c>
      <c r="G194" s="180">
        <v>8</v>
      </c>
      <c r="H194" s="181">
        <v>0.11716118449957499</v>
      </c>
      <c r="I194" s="180">
        <v>4</v>
      </c>
      <c r="J194" s="181">
        <v>0.210128178188695</v>
      </c>
      <c r="K194" s="180">
        <v>20</v>
      </c>
      <c r="L194" s="181">
        <v>0.17304480995353699</v>
      </c>
      <c r="M194" s="197"/>
    </row>
    <row r="195" spans="1:13" s="154" customFormat="1" ht="15" customHeight="1">
      <c r="A195" s="150"/>
      <c r="B195" s="321" t="s">
        <v>72</v>
      </c>
      <c r="C195" s="315"/>
      <c r="D195" s="162" t="s">
        <v>209</v>
      </c>
      <c r="E195" s="180">
        <v>6</v>
      </c>
      <c r="F195" s="181">
        <v>0.86956521739130499</v>
      </c>
      <c r="G195" s="180">
        <v>11</v>
      </c>
      <c r="H195" s="181">
        <v>0.70766855378281002</v>
      </c>
      <c r="I195" s="180">
        <v>4</v>
      </c>
      <c r="J195" s="181">
        <v>1.06752068321324</v>
      </c>
      <c r="K195" s="180">
        <v>21</v>
      </c>
      <c r="L195" s="181">
        <v>0.80180214577526598</v>
      </c>
      <c r="M195" s="197"/>
    </row>
    <row r="196" spans="1:13" s="154" customFormat="1" ht="14.25" customHeight="1">
      <c r="A196" s="150"/>
      <c r="B196" s="321" t="s">
        <v>72</v>
      </c>
      <c r="C196" s="315"/>
      <c r="D196" s="162" t="s">
        <v>210</v>
      </c>
      <c r="E196" s="180"/>
      <c r="F196" s="181"/>
      <c r="G196" s="180">
        <v>6</v>
      </c>
      <c r="H196" s="181">
        <v>1.17462803445576</v>
      </c>
      <c r="I196" s="180">
        <v>4</v>
      </c>
      <c r="J196" s="181">
        <v>3.5180299032541802</v>
      </c>
      <c r="K196" s="180">
        <v>10</v>
      </c>
      <c r="L196" s="181">
        <v>1.20918984280532</v>
      </c>
      <c r="M196" s="197"/>
    </row>
    <row r="197" spans="1:13" s="154" customFormat="1" ht="15" customHeight="1">
      <c r="A197" s="150"/>
      <c r="B197" s="321"/>
      <c r="C197" s="315"/>
      <c r="D197" s="164" t="s">
        <v>3</v>
      </c>
      <c r="E197" s="180">
        <v>16</v>
      </c>
      <c r="F197" s="181">
        <v>0.36169635590921401</v>
      </c>
      <c r="G197" s="180">
        <v>35</v>
      </c>
      <c r="H197" s="181">
        <v>0.32229251268451298</v>
      </c>
      <c r="I197" s="180">
        <v>13</v>
      </c>
      <c r="J197" s="181">
        <v>0.43948613928329999</v>
      </c>
      <c r="K197" s="180">
        <v>64</v>
      </c>
      <c r="L197" s="181">
        <v>0.35085218707000099</v>
      </c>
      <c r="M197" s="189"/>
    </row>
    <row r="198" spans="1:13" s="154" customFormat="1" ht="15" customHeight="1">
      <c r="A198" s="150"/>
      <c r="B198" s="321"/>
      <c r="C198" s="171" t="s">
        <v>212</v>
      </c>
      <c r="D198" s="172"/>
      <c r="E198" s="175">
        <v>40</v>
      </c>
      <c r="F198" s="174">
        <v>0.45675135598058803</v>
      </c>
      <c r="G198" s="57">
        <v>67</v>
      </c>
      <c r="H198" s="173">
        <v>0.30612897624987401</v>
      </c>
      <c r="I198" s="57">
        <v>19</v>
      </c>
      <c r="J198" s="173">
        <v>0.31982762974060303</v>
      </c>
      <c r="K198" s="57">
        <v>126</v>
      </c>
      <c r="L198" s="173">
        <v>0.34440909240003897</v>
      </c>
      <c r="M198" s="197"/>
    </row>
    <row r="199" spans="1:13" s="154" customFormat="1" ht="15" customHeight="1">
      <c r="A199" s="150"/>
      <c r="B199" s="344" t="s">
        <v>73</v>
      </c>
      <c r="C199" s="315" t="s">
        <v>206</v>
      </c>
      <c r="D199" s="166" t="s">
        <v>207</v>
      </c>
      <c r="E199" s="39">
        <v>1</v>
      </c>
      <c r="F199" s="215">
        <v>0.14751438265230901</v>
      </c>
      <c r="G199" s="39">
        <v>1</v>
      </c>
      <c r="H199" s="215">
        <v>5.4106698409263097E-2</v>
      </c>
      <c r="I199" s="39">
        <v>1</v>
      </c>
      <c r="J199" s="215">
        <v>0.180864532465184</v>
      </c>
      <c r="K199" s="39">
        <v>3</v>
      </c>
      <c r="L199" s="215">
        <v>9.7434231893471904E-2</v>
      </c>
      <c r="M199" s="197"/>
    </row>
    <row r="200" spans="1:13" s="154" customFormat="1" ht="15" customHeight="1">
      <c r="A200" s="150"/>
      <c r="B200" s="321" t="s">
        <v>73</v>
      </c>
      <c r="C200" s="315"/>
      <c r="D200" s="162" t="s">
        <v>208</v>
      </c>
      <c r="E200" s="180">
        <v>14</v>
      </c>
      <c r="F200" s="181">
        <v>0.53078556263269605</v>
      </c>
      <c r="G200" s="180">
        <v>12</v>
      </c>
      <c r="H200" s="181">
        <v>0.179238237490665</v>
      </c>
      <c r="I200" s="180"/>
      <c r="J200" s="181"/>
      <c r="K200" s="180">
        <v>26</v>
      </c>
      <c r="L200" s="181">
        <v>0.23261639766667899</v>
      </c>
      <c r="M200" s="197"/>
    </row>
    <row r="201" spans="1:13" s="154" customFormat="1" ht="14.25" customHeight="1">
      <c r="A201" s="150"/>
      <c r="B201" s="321" t="s">
        <v>73</v>
      </c>
      <c r="C201" s="315"/>
      <c r="D201" s="162" t="s">
        <v>209</v>
      </c>
      <c r="E201" s="180">
        <v>2</v>
      </c>
      <c r="F201" s="181">
        <v>0.27831895352073499</v>
      </c>
      <c r="G201" s="180">
        <v>12</v>
      </c>
      <c r="H201" s="181">
        <v>0.69108500345542501</v>
      </c>
      <c r="I201" s="180">
        <v>2</v>
      </c>
      <c r="J201" s="181">
        <v>0.47835446065534598</v>
      </c>
      <c r="K201" s="180">
        <v>16</v>
      </c>
      <c r="L201" s="181">
        <v>0.55688977063102596</v>
      </c>
      <c r="M201" s="197"/>
    </row>
    <row r="202" spans="1:13" s="154" customFormat="1" ht="15" customHeight="1">
      <c r="A202" s="150"/>
      <c r="B202" s="321" t="s">
        <v>73</v>
      </c>
      <c r="C202" s="315"/>
      <c r="D202" s="162" t="s">
        <v>210</v>
      </c>
      <c r="E202" s="180">
        <v>2</v>
      </c>
      <c r="F202" s="181">
        <v>0.66711140760507004</v>
      </c>
      <c r="G202" s="180">
        <v>11</v>
      </c>
      <c r="H202" s="181">
        <v>1.47275405007364</v>
      </c>
      <c r="I202" s="180"/>
      <c r="J202" s="181"/>
      <c r="K202" s="180">
        <v>13</v>
      </c>
      <c r="L202" s="181">
        <v>1.0710166419509</v>
      </c>
      <c r="M202" s="197"/>
    </row>
    <row r="203" spans="1:13" s="154" customFormat="1" ht="15" customHeight="1">
      <c r="A203" s="150"/>
      <c r="B203" s="321"/>
      <c r="C203" s="315"/>
      <c r="D203" s="164" t="s">
        <v>3</v>
      </c>
      <c r="E203" s="207">
        <v>19</v>
      </c>
      <c r="F203" s="206">
        <v>0.43840420868040297</v>
      </c>
      <c r="G203" s="207">
        <v>36</v>
      </c>
      <c r="H203" s="206">
        <v>0.32648619235478199</v>
      </c>
      <c r="I203" s="207">
        <v>3</v>
      </c>
      <c r="J203" s="206">
        <v>0.100580011399068</v>
      </c>
      <c r="K203" s="207">
        <v>58</v>
      </c>
      <c r="L203" s="206">
        <v>0.31619519056211898</v>
      </c>
      <c r="M203" s="197"/>
    </row>
    <row r="204" spans="1:13" s="154" customFormat="1" ht="15" customHeight="1">
      <c r="A204" s="150"/>
      <c r="B204" s="321" t="s">
        <v>73</v>
      </c>
      <c r="C204" s="316" t="s">
        <v>211</v>
      </c>
      <c r="D204" s="157" t="s">
        <v>207</v>
      </c>
      <c r="E204" s="180">
        <v>4</v>
      </c>
      <c r="F204" s="181">
        <v>0.56721497447532598</v>
      </c>
      <c r="G204" s="180">
        <v>3</v>
      </c>
      <c r="H204" s="181">
        <v>0.152570818288155</v>
      </c>
      <c r="I204" s="180">
        <v>1</v>
      </c>
      <c r="J204" s="181">
        <v>0.17667844522968201</v>
      </c>
      <c r="K204" s="180">
        <v>8</v>
      </c>
      <c r="L204" s="181">
        <v>0.247104247104247</v>
      </c>
      <c r="M204" s="197"/>
    </row>
    <row r="205" spans="1:13" s="154" customFormat="1" ht="15" customHeight="1">
      <c r="A205" s="150"/>
      <c r="B205" s="321" t="s">
        <v>73</v>
      </c>
      <c r="C205" s="315"/>
      <c r="D205" s="162" t="s">
        <v>208</v>
      </c>
      <c r="E205" s="180">
        <v>11</v>
      </c>
      <c r="F205" s="181">
        <v>0.38925652004671102</v>
      </c>
      <c r="G205" s="180">
        <v>10</v>
      </c>
      <c r="H205" s="181">
        <v>0.146451480624469</v>
      </c>
      <c r="I205" s="180">
        <v>5</v>
      </c>
      <c r="J205" s="181">
        <v>0.26266022273586898</v>
      </c>
      <c r="K205" s="180">
        <v>26</v>
      </c>
      <c r="L205" s="181">
        <v>0.22495825293959901</v>
      </c>
      <c r="M205" s="197"/>
    </row>
    <row r="206" spans="1:13" s="154" customFormat="1" ht="14.25" customHeight="1">
      <c r="A206" s="150"/>
      <c r="B206" s="321" t="s">
        <v>73</v>
      </c>
      <c r="C206" s="315"/>
      <c r="D206" s="162" t="s">
        <v>209</v>
      </c>
      <c r="E206" s="180">
        <v>9</v>
      </c>
      <c r="F206" s="181">
        <v>1.3043478260869601</v>
      </c>
      <c r="G206" s="180">
        <v>18</v>
      </c>
      <c r="H206" s="181">
        <v>1.1580030880082299</v>
      </c>
      <c r="I206" s="180">
        <v>2</v>
      </c>
      <c r="J206" s="181">
        <v>0.533760341606619</v>
      </c>
      <c r="K206" s="180">
        <v>29</v>
      </c>
      <c r="L206" s="181">
        <v>1.1072505822610801</v>
      </c>
      <c r="M206" s="197"/>
    </row>
    <row r="207" spans="1:13" s="154" customFormat="1" ht="14.25" customHeight="1">
      <c r="A207" s="150"/>
      <c r="B207" s="321" t="s">
        <v>73</v>
      </c>
      <c r="C207" s="315"/>
      <c r="D207" s="162" t="s">
        <v>210</v>
      </c>
      <c r="E207" s="180">
        <v>2</v>
      </c>
      <c r="F207" s="181">
        <v>0.98765432098765404</v>
      </c>
      <c r="G207" s="180">
        <v>13</v>
      </c>
      <c r="H207" s="181">
        <v>2.5450274079874702</v>
      </c>
      <c r="I207" s="180">
        <v>3</v>
      </c>
      <c r="J207" s="181">
        <v>2.63852242744063</v>
      </c>
      <c r="K207" s="180">
        <v>18</v>
      </c>
      <c r="L207" s="181">
        <v>2.17654171704958</v>
      </c>
      <c r="M207" s="197"/>
    </row>
    <row r="208" spans="1:13" s="154" customFormat="1" ht="14.25" customHeight="1">
      <c r="A208" s="150"/>
      <c r="B208" s="321"/>
      <c r="C208" s="315"/>
      <c r="D208" s="164" t="s">
        <v>3</v>
      </c>
      <c r="E208" s="180">
        <v>26</v>
      </c>
      <c r="F208" s="181">
        <v>0.58775657835247297</v>
      </c>
      <c r="G208" s="180">
        <v>44</v>
      </c>
      <c r="H208" s="181">
        <v>0.40516773023195901</v>
      </c>
      <c r="I208" s="180">
        <v>11</v>
      </c>
      <c r="J208" s="181">
        <v>0.37187288708586902</v>
      </c>
      <c r="K208" s="180">
        <v>81</v>
      </c>
      <c r="L208" s="181">
        <v>0.44404729926046899</v>
      </c>
      <c r="M208" s="189"/>
    </row>
    <row r="209" spans="1:13" s="154" customFormat="1" ht="14.25" customHeight="1">
      <c r="A209" s="150"/>
      <c r="B209" s="321"/>
      <c r="C209" s="171" t="s">
        <v>212</v>
      </c>
      <c r="D209" s="172"/>
      <c r="E209" s="175">
        <v>45</v>
      </c>
      <c r="F209" s="174">
        <v>0.51384527547816194</v>
      </c>
      <c r="G209" s="57">
        <v>80</v>
      </c>
      <c r="H209" s="173">
        <v>0.36552713582074498</v>
      </c>
      <c r="I209" s="57">
        <v>14</v>
      </c>
      <c r="J209" s="173">
        <v>0.235662464019392</v>
      </c>
      <c r="K209" s="57">
        <v>139</v>
      </c>
      <c r="L209" s="173">
        <v>0.37994336383813898</v>
      </c>
      <c r="M209" s="197"/>
    </row>
    <row r="210" spans="1:13" s="154" customFormat="1" ht="14.25" customHeight="1">
      <c r="A210" s="150"/>
      <c r="B210" s="344" t="s">
        <v>74</v>
      </c>
      <c r="C210" s="315" t="s">
        <v>206</v>
      </c>
      <c r="D210" s="166" t="s">
        <v>207</v>
      </c>
      <c r="E210" s="39">
        <v>23</v>
      </c>
      <c r="F210" s="215">
        <v>3.3928308010030999</v>
      </c>
      <c r="G210" s="39">
        <v>76</v>
      </c>
      <c r="H210" s="215">
        <v>4.1121090791039903</v>
      </c>
      <c r="I210" s="39">
        <v>7</v>
      </c>
      <c r="J210" s="215">
        <v>1.2660517272562899</v>
      </c>
      <c r="K210" s="39">
        <v>106</v>
      </c>
      <c r="L210" s="215">
        <v>3.4426761935693402</v>
      </c>
      <c r="M210" s="197"/>
    </row>
    <row r="211" spans="1:13" s="154" customFormat="1" ht="15" customHeight="1">
      <c r="A211" s="150"/>
      <c r="B211" s="321" t="s">
        <v>74</v>
      </c>
      <c r="C211" s="315"/>
      <c r="D211" s="162" t="s">
        <v>208</v>
      </c>
      <c r="E211" s="180">
        <v>88</v>
      </c>
      <c r="F211" s="181">
        <v>3.3363663936912298</v>
      </c>
      <c r="G211" s="180">
        <v>214</v>
      </c>
      <c r="H211" s="181">
        <v>3.19641523525019</v>
      </c>
      <c r="I211" s="180">
        <v>42</v>
      </c>
      <c r="J211" s="181">
        <v>2.2769164046405699</v>
      </c>
      <c r="K211" s="180">
        <v>344</v>
      </c>
      <c r="L211" s="181">
        <v>3.0776938768206699</v>
      </c>
      <c r="M211" s="197"/>
    </row>
    <row r="212" spans="1:13" s="154" customFormat="1" ht="15.75" customHeight="1">
      <c r="A212" s="150"/>
      <c r="B212" s="321" t="s">
        <v>74</v>
      </c>
      <c r="C212" s="315"/>
      <c r="D212" s="162" t="s">
        <v>209</v>
      </c>
      <c r="E212" s="180">
        <v>42</v>
      </c>
      <c r="F212" s="181">
        <v>5.8446980239354298</v>
      </c>
      <c r="G212" s="180">
        <v>64</v>
      </c>
      <c r="H212" s="181">
        <v>3.6857866850956</v>
      </c>
      <c r="I212" s="180">
        <v>19</v>
      </c>
      <c r="J212" s="181">
        <v>4.5443673762257797</v>
      </c>
      <c r="K212" s="180">
        <v>125</v>
      </c>
      <c r="L212" s="181">
        <v>4.3507013330548903</v>
      </c>
      <c r="M212" s="197"/>
    </row>
    <row r="213" spans="1:13" s="154" customFormat="1" ht="14.25" customHeight="1">
      <c r="A213" s="150"/>
      <c r="B213" s="321" t="s">
        <v>74</v>
      </c>
      <c r="C213" s="315"/>
      <c r="D213" s="162" t="s">
        <v>210</v>
      </c>
      <c r="E213" s="180">
        <v>9</v>
      </c>
      <c r="F213" s="181">
        <v>3.00200133422282</v>
      </c>
      <c r="G213" s="180">
        <v>24</v>
      </c>
      <c r="H213" s="181">
        <v>3.2132815637970298</v>
      </c>
      <c r="I213" s="180">
        <v>3</v>
      </c>
      <c r="J213" s="181">
        <v>1.7953321364452399</v>
      </c>
      <c r="K213" s="180">
        <v>36</v>
      </c>
      <c r="L213" s="181">
        <v>2.9658922392486402</v>
      </c>
      <c r="M213" s="197"/>
    </row>
    <row r="214" spans="1:13" s="154" customFormat="1" ht="14.25" customHeight="1">
      <c r="A214" s="150"/>
      <c r="B214" s="321"/>
      <c r="C214" s="315"/>
      <c r="D214" s="164" t="s">
        <v>3</v>
      </c>
      <c r="E214" s="207">
        <v>162</v>
      </c>
      <c r="F214" s="206">
        <v>3.7379727266434402</v>
      </c>
      <c r="G214" s="207">
        <v>378</v>
      </c>
      <c r="H214" s="206">
        <v>3.4281050197252099</v>
      </c>
      <c r="I214" s="207">
        <v>71</v>
      </c>
      <c r="J214" s="206">
        <v>2.38039360311127</v>
      </c>
      <c r="K214" s="207">
        <v>611</v>
      </c>
      <c r="L214" s="206">
        <v>3.33095278333542</v>
      </c>
      <c r="M214" s="197"/>
    </row>
    <row r="215" spans="1:13" s="154" customFormat="1" ht="14.25" customHeight="1">
      <c r="A215" s="150"/>
      <c r="B215" s="321" t="s">
        <v>74</v>
      </c>
      <c r="C215" s="316" t="s">
        <v>211</v>
      </c>
      <c r="D215" s="157" t="s">
        <v>207</v>
      </c>
      <c r="E215" s="180">
        <v>22</v>
      </c>
      <c r="F215" s="181">
        <v>3.11968235961429</v>
      </c>
      <c r="G215" s="180">
        <v>95</v>
      </c>
      <c r="H215" s="181">
        <v>4.8314092457915896</v>
      </c>
      <c r="I215" s="180">
        <v>14</v>
      </c>
      <c r="J215" s="181">
        <v>2.4734982332155502</v>
      </c>
      <c r="K215" s="180">
        <v>131</v>
      </c>
      <c r="L215" s="181">
        <v>4.0463320463320498</v>
      </c>
      <c r="M215" s="197"/>
    </row>
    <row r="216" spans="1:13" s="154" customFormat="1" ht="14.25" customHeight="1">
      <c r="A216" s="150"/>
      <c r="B216" s="321" t="s">
        <v>74</v>
      </c>
      <c r="C216" s="315"/>
      <c r="D216" s="162" t="s">
        <v>208</v>
      </c>
      <c r="E216" s="180">
        <v>130</v>
      </c>
      <c r="F216" s="181">
        <v>4.6003043278247597</v>
      </c>
      <c r="G216" s="180">
        <v>251</v>
      </c>
      <c r="H216" s="181">
        <v>3.6759321636741702</v>
      </c>
      <c r="I216" s="180">
        <v>50</v>
      </c>
      <c r="J216" s="181">
        <v>2.6266022273586902</v>
      </c>
      <c r="K216" s="180">
        <v>431</v>
      </c>
      <c r="L216" s="181">
        <v>3.7291156544987301</v>
      </c>
      <c r="M216" s="197"/>
    </row>
    <row r="217" spans="1:13" s="154" customFormat="1" ht="14.25" customHeight="1">
      <c r="A217" s="150"/>
      <c r="B217" s="321" t="s">
        <v>74</v>
      </c>
      <c r="C217" s="315"/>
      <c r="D217" s="162" t="s">
        <v>209</v>
      </c>
      <c r="E217" s="180">
        <v>39</v>
      </c>
      <c r="F217" s="181">
        <v>5.6521739130434803</v>
      </c>
      <c r="G217" s="180">
        <v>76</v>
      </c>
      <c r="H217" s="181">
        <v>4.88934637159032</v>
      </c>
      <c r="I217" s="180">
        <v>23</v>
      </c>
      <c r="J217" s="181">
        <v>6.1382439284761103</v>
      </c>
      <c r="K217" s="180">
        <v>138</v>
      </c>
      <c r="L217" s="181">
        <v>5.2689855293803198</v>
      </c>
      <c r="M217" s="197"/>
    </row>
    <row r="218" spans="1:13" s="154" customFormat="1" ht="14.25" customHeight="1">
      <c r="A218" s="150"/>
      <c r="B218" s="321" t="s">
        <v>74</v>
      </c>
      <c r="C218" s="315"/>
      <c r="D218" s="162" t="s">
        <v>210</v>
      </c>
      <c r="E218" s="180">
        <v>8</v>
      </c>
      <c r="F218" s="181">
        <v>3.9506172839506202</v>
      </c>
      <c r="G218" s="180">
        <v>19</v>
      </c>
      <c r="H218" s="181">
        <v>3.71965544244323</v>
      </c>
      <c r="I218" s="180">
        <v>4</v>
      </c>
      <c r="J218" s="181">
        <v>3.5180299032541802</v>
      </c>
      <c r="K218" s="180">
        <v>31</v>
      </c>
      <c r="L218" s="181">
        <v>3.7484885126964902</v>
      </c>
      <c r="M218" s="197"/>
    </row>
    <row r="219" spans="1:13" s="154" customFormat="1" ht="14.25" customHeight="1">
      <c r="A219" s="150"/>
      <c r="B219" s="321"/>
      <c r="C219" s="315"/>
      <c r="D219" s="164" t="s">
        <v>3</v>
      </c>
      <c r="E219" s="180">
        <v>199</v>
      </c>
      <c r="F219" s="181">
        <v>4.4985984266208501</v>
      </c>
      <c r="G219" s="180">
        <v>441</v>
      </c>
      <c r="H219" s="181">
        <v>4.0608856598248604</v>
      </c>
      <c r="I219" s="180">
        <v>91</v>
      </c>
      <c r="J219" s="181">
        <v>3.0764029749830999</v>
      </c>
      <c r="K219" s="180">
        <v>731</v>
      </c>
      <c r="L219" s="181">
        <v>4.0073898241901604</v>
      </c>
      <c r="M219" s="189"/>
    </row>
    <row r="220" spans="1:13" s="154" customFormat="1" ht="14.25" customHeight="1">
      <c r="A220" s="150"/>
      <c r="B220" s="321"/>
      <c r="C220" s="171" t="s">
        <v>212</v>
      </c>
      <c r="D220" s="172"/>
      <c r="E220" s="175">
        <v>361</v>
      </c>
      <c r="F220" s="174">
        <v>4.1221809877248097</v>
      </c>
      <c r="G220" s="57">
        <v>819</v>
      </c>
      <c r="H220" s="173">
        <v>3.7420840529648798</v>
      </c>
      <c r="I220" s="57">
        <v>162</v>
      </c>
      <c r="J220" s="173">
        <v>2.7269513693672498</v>
      </c>
      <c r="K220" s="57">
        <v>1342</v>
      </c>
      <c r="L220" s="173">
        <v>3.6682301746099402</v>
      </c>
      <c r="M220" s="197"/>
    </row>
    <row r="221" spans="1:13" s="154" customFormat="1" ht="14.25" customHeight="1">
      <c r="A221" s="150"/>
      <c r="B221" s="344" t="s">
        <v>75</v>
      </c>
      <c r="C221" s="315" t="s">
        <v>206</v>
      </c>
      <c r="D221" s="166" t="s">
        <v>207</v>
      </c>
      <c r="E221" s="39">
        <v>1</v>
      </c>
      <c r="F221" s="215">
        <v>0.14751438265230901</v>
      </c>
      <c r="G221" s="39">
        <v>4</v>
      </c>
      <c r="H221" s="215">
        <v>0.216426793637052</v>
      </c>
      <c r="I221" s="39"/>
      <c r="J221" s="215"/>
      <c r="K221" s="39">
        <v>5</v>
      </c>
      <c r="L221" s="215">
        <v>0.16239038648911999</v>
      </c>
      <c r="M221" s="197"/>
    </row>
    <row r="222" spans="1:13" s="154" customFormat="1" ht="14.25" customHeight="1">
      <c r="A222" s="150"/>
      <c r="B222" s="321" t="s">
        <v>75</v>
      </c>
      <c r="C222" s="315"/>
      <c r="D222" s="162" t="s">
        <v>208</v>
      </c>
      <c r="E222" s="180">
        <v>24</v>
      </c>
      <c r="F222" s="181">
        <v>0.90991810737033696</v>
      </c>
      <c r="G222" s="180">
        <v>48</v>
      </c>
      <c r="H222" s="181">
        <v>0.71695294996265901</v>
      </c>
      <c r="I222" s="180">
        <v>11</v>
      </c>
      <c r="J222" s="181">
        <v>0.596335248834436</v>
      </c>
      <c r="K222" s="180">
        <v>83</v>
      </c>
      <c r="L222" s="181">
        <v>0.74258311562824297</v>
      </c>
      <c r="M222" s="197"/>
    </row>
    <row r="223" spans="1:13" s="154" customFormat="1" ht="15.75" customHeight="1">
      <c r="A223" s="150"/>
      <c r="B223" s="321" t="s">
        <v>75</v>
      </c>
      <c r="C223" s="315"/>
      <c r="D223" s="162" t="s">
        <v>209</v>
      </c>
      <c r="E223" s="180">
        <v>18</v>
      </c>
      <c r="F223" s="181">
        <v>2.5048705816866099</v>
      </c>
      <c r="G223" s="180">
        <v>26</v>
      </c>
      <c r="H223" s="181">
        <v>1.49735084082009</v>
      </c>
      <c r="I223" s="180">
        <v>13</v>
      </c>
      <c r="J223" s="181">
        <v>3.1093039942597498</v>
      </c>
      <c r="K223" s="180">
        <v>57</v>
      </c>
      <c r="L223" s="181">
        <v>1.98391980787303</v>
      </c>
      <c r="M223" s="197"/>
    </row>
    <row r="224" spans="1:13" s="154" customFormat="1" ht="14.25" customHeight="1">
      <c r="A224" s="150"/>
      <c r="B224" s="321" t="s">
        <v>75</v>
      </c>
      <c r="C224" s="315"/>
      <c r="D224" s="162" t="s">
        <v>210</v>
      </c>
      <c r="E224" s="180">
        <v>2</v>
      </c>
      <c r="F224" s="181">
        <v>0.66711140760507004</v>
      </c>
      <c r="G224" s="180">
        <v>13</v>
      </c>
      <c r="H224" s="181">
        <v>1.74052751372339</v>
      </c>
      <c r="I224" s="180">
        <v>2</v>
      </c>
      <c r="J224" s="181">
        <v>1.1968880909635</v>
      </c>
      <c r="K224" s="180">
        <v>17</v>
      </c>
      <c r="L224" s="181">
        <v>1.40056022408964</v>
      </c>
      <c r="M224" s="197"/>
    </row>
    <row r="225" spans="1:13" s="154" customFormat="1" ht="14.25" customHeight="1">
      <c r="A225" s="150"/>
      <c r="B225" s="321"/>
      <c r="C225" s="315"/>
      <c r="D225" s="164" t="s">
        <v>3</v>
      </c>
      <c r="E225" s="207">
        <v>45</v>
      </c>
      <c r="F225" s="206">
        <v>1.0383257574009599</v>
      </c>
      <c r="G225" s="207">
        <v>91</v>
      </c>
      <c r="H225" s="206">
        <v>0.82528454178569799</v>
      </c>
      <c r="I225" s="207">
        <v>26</v>
      </c>
      <c r="J225" s="206">
        <v>0.87169343212525596</v>
      </c>
      <c r="K225" s="207">
        <v>162</v>
      </c>
      <c r="L225" s="206">
        <v>0.88316587708729699</v>
      </c>
      <c r="M225" s="197"/>
    </row>
    <row r="226" spans="1:13" s="154" customFormat="1" ht="14.25" customHeight="1">
      <c r="A226" s="150"/>
      <c r="B226" s="321" t="s">
        <v>75</v>
      </c>
      <c r="C226" s="316" t="s">
        <v>211</v>
      </c>
      <c r="D226" s="157" t="s">
        <v>207</v>
      </c>
      <c r="E226" s="180">
        <v>2</v>
      </c>
      <c r="F226" s="181">
        <v>0.28360748723766299</v>
      </c>
      <c r="G226" s="180">
        <v>1</v>
      </c>
      <c r="H226" s="181">
        <v>5.0856939429385101E-2</v>
      </c>
      <c r="I226" s="180"/>
      <c r="J226" s="181"/>
      <c r="K226" s="180">
        <v>3</v>
      </c>
      <c r="L226" s="181">
        <v>9.2664092664092701E-2</v>
      </c>
      <c r="M226" s="197"/>
    </row>
    <row r="227" spans="1:13" s="154" customFormat="1" ht="14.25" customHeight="1">
      <c r="A227" s="150"/>
      <c r="B227" s="321" t="s">
        <v>75</v>
      </c>
      <c r="C227" s="315"/>
      <c r="D227" s="162" t="s">
        <v>208</v>
      </c>
      <c r="E227" s="180">
        <v>16</v>
      </c>
      <c r="F227" s="181">
        <v>0.56619130188612499</v>
      </c>
      <c r="G227" s="180">
        <v>40</v>
      </c>
      <c r="H227" s="181">
        <v>0.585805922497876</v>
      </c>
      <c r="I227" s="180">
        <v>8</v>
      </c>
      <c r="J227" s="181">
        <v>0.42025635637739001</v>
      </c>
      <c r="K227" s="180">
        <v>64</v>
      </c>
      <c r="L227" s="181">
        <v>0.55374339185132004</v>
      </c>
      <c r="M227" s="197"/>
    </row>
    <row r="228" spans="1:13" s="154" customFormat="1" ht="15" customHeight="1">
      <c r="A228" s="150"/>
      <c r="B228" s="321" t="s">
        <v>75</v>
      </c>
      <c r="C228" s="315"/>
      <c r="D228" s="162" t="s">
        <v>209</v>
      </c>
      <c r="E228" s="180">
        <v>17</v>
      </c>
      <c r="F228" s="181">
        <v>2.4637681159420302</v>
      </c>
      <c r="G228" s="180">
        <v>24</v>
      </c>
      <c r="H228" s="181">
        <v>1.54400411734431</v>
      </c>
      <c r="I228" s="180">
        <v>17</v>
      </c>
      <c r="J228" s="181">
        <v>4.53696290365626</v>
      </c>
      <c r="K228" s="180">
        <v>58</v>
      </c>
      <c r="L228" s="181">
        <v>2.2145011645221602</v>
      </c>
      <c r="M228" s="197"/>
    </row>
    <row r="229" spans="1:13" s="154" customFormat="1" ht="14.25" customHeight="1">
      <c r="A229" s="150"/>
      <c r="B229" s="321" t="s">
        <v>75</v>
      </c>
      <c r="C229" s="315"/>
      <c r="D229" s="162" t="s">
        <v>210</v>
      </c>
      <c r="E229" s="180">
        <v>5</v>
      </c>
      <c r="F229" s="181">
        <v>2.4691358024691401</v>
      </c>
      <c r="G229" s="180">
        <v>5</v>
      </c>
      <c r="H229" s="181">
        <v>0.97885669537979603</v>
      </c>
      <c r="I229" s="180">
        <v>2</v>
      </c>
      <c r="J229" s="181">
        <v>1.7590149516270901</v>
      </c>
      <c r="K229" s="180">
        <v>12</v>
      </c>
      <c r="L229" s="181">
        <v>1.4510278113663799</v>
      </c>
      <c r="M229" s="197"/>
    </row>
    <row r="230" spans="1:13" s="154" customFormat="1" ht="14.25" customHeight="1">
      <c r="A230" s="150"/>
      <c r="B230" s="321"/>
      <c r="C230" s="315"/>
      <c r="D230" s="164" t="s">
        <v>3</v>
      </c>
      <c r="E230" s="180">
        <v>40</v>
      </c>
      <c r="F230" s="181">
        <v>0.90424088977303596</v>
      </c>
      <c r="G230" s="180">
        <v>70</v>
      </c>
      <c r="H230" s="181">
        <v>0.64458502536902496</v>
      </c>
      <c r="I230" s="180">
        <v>27</v>
      </c>
      <c r="J230" s="181">
        <v>0.91277890466531397</v>
      </c>
      <c r="K230" s="180">
        <v>137</v>
      </c>
      <c r="L230" s="181">
        <v>0.75104296294672002</v>
      </c>
      <c r="M230" s="189"/>
    </row>
    <row r="231" spans="1:13" s="154" customFormat="1" ht="14.25" customHeight="1">
      <c r="A231" s="150"/>
      <c r="B231" s="321"/>
      <c r="C231" s="171" t="s">
        <v>212</v>
      </c>
      <c r="D231" s="172"/>
      <c r="E231" s="175">
        <v>85</v>
      </c>
      <c r="F231" s="174">
        <v>0.97059663145874997</v>
      </c>
      <c r="G231" s="57">
        <v>161</v>
      </c>
      <c r="H231" s="173">
        <v>0.73562336083924995</v>
      </c>
      <c r="I231" s="57">
        <v>53</v>
      </c>
      <c r="J231" s="173">
        <v>0.89215075664484</v>
      </c>
      <c r="K231" s="57">
        <v>299</v>
      </c>
      <c r="L231" s="173">
        <v>0.817288243076284</v>
      </c>
      <c r="M231" s="197"/>
    </row>
    <row r="232" spans="1:13" s="154" customFormat="1" ht="14.25" customHeight="1">
      <c r="A232" s="150"/>
      <c r="B232" s="344" t="s">
        <v>76</v>
      </c>
      <c r="C232" s="315" t="s">
        <v>206</v>
      </c>
      <c r="D232" s="166" t="s">
        <v>207</v>
      </c>
      <c r="E232" s="39">
        <v>13</v>
      </c>
      <c r="F232" s="215">
        <v>1.91768697448001</v>
      </c>
      <c r="G232" s="39">
        <v>6</v>
      </c>
      <c r="H232" s="215">
        <v>0.32464019045557801</v>
      </c>
      <c r="I232" s="39">
        <v>5</v>
      </c>
      <c r="J232" s="215">
        <v>0.90432266232591796</v>
      </c>
      <c r="K232" s="39">
        <v>24</v>
      </c>
      <c r="L232" s="215">
        <v>0.77947385514777501</v>
      </c>
      <c r="M232" s="197"/>
    </row>
    <row r="233" spans="1:13" s="154" customFormat="1" ht="15" customHeight="1">
      <c r="A233" s="150"/>
      <c r="B233" s="321" t="s">
        <v>76</v>
      </c>
      <c r="C233" s="315"/>
      <c r="D233" s="162" t="s">
        <v>208</v>
      </c>
      <c r="E233" s="180">
        <v>30</v>
      </c>
      <c r="F233" s="181">
        <v>1.13739763421292</v>
      </c>
      <c r="G233" s="180">
        <v>54</v>
      </c>
      <c r="H233" s="181">
        <v>0.80657206870799103</v>
      </c>
      <c r="I233" s="180">
        <v>10</v>
      </c>
      <c r="J233" s="181">
        <v>0.54212295348585104</v>
      </c>
      <c r="K233" s="180">
        <v>94</v>
      </c>
      <c r="L233" s="181">
        <v>0.84099774541030003</v>
      </c>
      <c r="M233" s="197"/>
    </row>
    <row r="234" spans="1:13" s="154" customFormat="1" ht="15.75" customHeight="1">
      <c r="A234" s="150"/>
      <c r="B234" s="321" t="s">
        <v>76</v>
      </c>
      <c r="C234" s="315"/>
      <c r="D234" s="162" t="s">
        <v>209</v>
      </c>
      <c r="E234" s="180">
        <v>27</v>
      </c>
      <c r="F234" s="181">
        <v>3.75730587252992</v>
      </c>
      <c r="G234" s="180">
        <v>74</v>
      </c>
      <c r="H234" s="181">
        <v>4.26169085464179</v>
      </c>
      <c r="I234" s="180">
        <v>30</v>
      </c>
      <c r="J234" s="181">
        <v>7.1753169098301797</v>
      </c>
      <c r="K234" s="180">
        <v>131</v>
      </c>
      <c r="L234" s="181">
        <v>4.5595349970415198</v>
      </c>
      <c r="M234" s="197"/>
    </row>
    <row r="235" spans="1:13" s="154" customFormat="1" ht="14.25" customHeight="1">
      <c r="A235" s="150"/>
      <c r="B235" s="321" t="s">
        <v>76</v>
      </c>
      <c r="C235" s="315"/>
      <c r="D235" s="162" t="s">
        <v>210</v>
      </c>
      <c r="E235" s="180">
        <v>25</v>
      </c>
      <c r="F235" s="181">
        <v>8.3388925950633794</v>
      </c>
      <c r="G235" s="180">
        <v>74</v>
      </c>
      <c r="H235" s="181">
        <v>9.90761815504084</v>
      </c>
      <c r="I235" s="180">
        <v>3</v>
      </c>
      <c r="J235" s="181">
        <v>1.7953321364452399</v>
      </c>
      <c r="K235" s="180">
        <v>102</v>
      </c>
      <c r="L235" s="181">
        <v>8.4033613445378208</v>
      </c>
      <c r="M235" s="197"/>
    </row>
    <row r="236" spans="1:13" s="154" customFormat="1" ht="14.25" customHeight="1">
      <c r="A236" s="150"/>
      <c r="B236" s="321"/>
      <c r="C236" s="315"/>
      <c r="D236" s="164" t="s">
        <v>3</v>
      </c>
      <c r="E236" s="207">
        <v>95</v>
      </c>
      <c r="F236" s="206">
        <v>2.1920210434020202</v>
      </c>
      <c r="G236" s="207">
        <v>208</v>
      </c>
      <c r="H236" s="206">
        <v>1.8863646669387399</v>
      </c>
      <c r="I236" s="207">
        <v>48</v>
      </c>
      <c r="J236" s="206">
        <v>1.60928018238509</v>
      </c>
      <c r="K236" s="207">
        <v>351</v>
      </c>
      <c r="L236" s="206">
        <v>1.9135260670224801</v>
      </c>
      <c r="M236" s="197"/>
    </row>
    <row r="237" spans="1:13" s="154" customFormat="1" ht="14.25" customHeight="1">
      <c r="A237" s="150"/>
      <c r="B237" s="321" t="s">
        <v>76</v>
      </c>
      <c r="C237" s="316" t="s">
        <v>211</v>
      </c>
      <c r="D237" s="157" t="s">
        <v>207</v>
      </c>
      <c r="E237" s="180">
        <v>5</v>
      </c>
      <c r="F237" s="181">
        <v>0.70901871809415795</v>
      </c>
      <c r="G237" s="180">
        <v>13</v>
      </c>
      <c r="H237" s="181">
        <v>0.66114021258200695</v>
      </c>
      <c r="I237" s="180">
        <v>2</v>
      </c>
      <c r="J237" s="181">
        <v>0.35335689045936403</v>
      </c>
      <c r="K237" s="180">
        <v>20</v>
      </c>
      <c r="L237" s="181">
        <v>0.61776061776061797</v>
      </c>
      <c r="M237" s="197"/>
    </row>
    <row r="238" spans="1:13" s="154" customFormat="1" ht="14.25" customHeight="1">
      <c r="A238" s="150"/>
      <c r="B238" s="321" t="s">
        <v>76</v>
      </c>
      <c r="C238" s="315"/>
      <c r="D238" s="162" t="s">
        <v>208</v>
      </c>
      <c r="E238" s="180">
        <v>44</v>
      </c>
      <c r="F238" s="181">
        <v>1.5570260801868401</v>
      </c>
      <c r="G238" s="180">
        <v>103</v>
      </c>
      <c r="H238" s="181">
        <v>1.5084502504320301</v>
      </c>
      <c r="I238" s="180">
        <v>20</v>
      </c>
      <c r="J238" s="181">
        <v>1.0506408909434799</v>
      </c>
      <c r="K238" s="180">
        <v>167</v>
      </c>
      <c r="L238" s="181">
        <v>1.44492416311204</v>
      </c>
      <c r="M238" s="197"/>
    </row>
    <row r="239" spans="1:13" s="154" customFormat="1" ht="15" customHeight="1">
      <c r="A239" s="150"/>
      <c r="B239" s="321" t="s">
        <v>76</v>
      </c>
      <c r="C239" s="315"/>
      <c r="D239" s="162" t="s">
        <v>209</v>
      </c>
      <c r="E239" s="180">
        <v>35</v>
      </c>
      <c r="F239" s="181">
        <v>5.0724637681159397</v>
      </c>
      <c r="G239" s="180">
        <v>85</v>
      </c>
      <c r="H239" s="181">
        <v>5.4683479155944399</v>
      </c>
      <c r="I239" s="180">
        <v>21</v>
      </c>
      <c r="J239" s="181">
        <v>5.6044835868694998</v>
      </c>
      <c r="K239" s="180">
        <v>141</v>
      </c>
      <c r="L239" s="181">
        <v>5.3835286930624999</v>
      </c>
      <c r="M239" s="197"/>
    </row>
    <row r="240" spans="1:13" s="154" customFormat="1" ht="14.25" customHeight="1">
      <c r="A240" s="150"/>
      <c r="B240" s="321" t="s">
        <v>76</v>
      </c>
      <c r="C240" s="315"/>
      <c r="D240" s="162" t="s">
        <v>210</v>
      </c>
      <c r="E240" s="180">
        <v>21</v>
      </c>
      <c r="F240" s="181">
        <v>10.3703703703704</v>
      </c>
      <c r="G240" s="180">
        <v>47</v>
      </c>
      <c r="H240" s="181">
        <v>9.2012529365700892</v>
      </c>
      <c r="I240" s="180">
        <v>5</v>
      </c>
      <c r="J240" s="181">
        <v>4.3975373790677201</v>
      </c>
      <c r="K240" s="180">
        <v>73</v>
      </c>
      <c r="L240" s="181">
        <v>8.8270858524788398</v>
      </c>
      <c r="M240" s="197"/>
    </row>
    <row r="241" spans="1:13" s="154" customFormat="1" ht="15" customHeight="1">
      <c r="A241" s="150"/>
      <c r="B241" s="321"/>
      <c r="C241" s="315"/>
      <c r="D241" s="164" t="s">
        <v>3</v>
      </c>
      <c r="E241" s="180">
        <v>105</v>
      </c>
      <c r="F241" s="181">
        <v>2.3736323356542202</v>
      </c>
      <c r="G241" s="180">
        <v>248</v>
      </c>
      <c r="H241" s="181">
        <v>2.2836726613074001</v>
      </c>
      <c r="I241" s="180">
        <v>48</v>
      </c>
      <c r="J241" s="181">
        <v>1.62271805273834</v>
      </c>
      <c r="K241" s="180">
        <v>401</v>
      </c>
      <c r="L241" s="181">
        <v>2.1983082346104701</v>
      </c>
      <c r="M241" s="189"/>
    </row>
    <row r="242" spans="1:13" s="154" customFormat="1" ht="14.25" customHeight="1">
      <c r="A242" s="150"/>
      <c r="B242" s="321"/>
      <c r="C242" s="172" t="s">
        <v>212</v>
      </c>
      <c r="D242" s="222"/>
      <c r="E242" s="175">
        <v>200</v>
      </c>
      <c r="F242" s="174">
        <v>2.2837567799029399</v>
      </c>
      <c r="G242" s="57">
        <v>456</v>
      </c>
      <c r="H242" s="173">
        <v>2.0835046741782501</v>
      </c>
      <c r="I242" s="57">
        <v>96</v>
      </c>
      <c r="J242" s="173">
        <v>1.61597118184726</v>
      </c>
      <c r="K242" s="57">
        <v>752</v>
      </c>
      <c r="L242" s="173">
        <v>2.05552093241928</v>
      </c>
      <c r="M242" s="197"/>
    </row>
    <row r="243" spans="1:13" s="154" customFormat="1" ht="14.25" customHeight="1">
      <c r="A243" s="150"/>
      <c r="B243" s="344" t="s">
        <v>218</v>
      </c>
      <c r="C243" s="315" t="s">
        <v>206</v>
      </c>
      <c r="D243" s="166" t="s">
        <v>207</v>
      </c>
      <c r="E243" s="39">
        <v>1</v>
      </c>
      <c r="F243" s="215">
        <v>0.14751438265230901</v>
      </c>
      <c r="G243" s="39">
        <v>2</v>
      </c>
      <c r="H243" s="215">
        <v>0.108213396818526</v>
      </c>
      <c r="I243" s="39"/>
      <c r="J243" s="215"/>
      <c r="K243" s="39">
        <v>3</v>
      </c>
      <c r="L243" s="215">
        <v>9.7434231893471904E-2</v>
      </c>
      <c r="M243" s="197"/>
    </row>
    <row r="244" spans="1:13" s="154" customFormat="1" ht="15" customHeight="1">
      <c r="A244" s="150"/>
      <c r="B244" s="321" t="s">
        <v>77</v>
      </c>
      <c r="C244" s="315"/>
      <c r="D244" s="162" t="s">
        <v>208</v>
      </c>
      <c r="E244" s="180">
        <v>16</v>
      </c>
      <c r="F244" s="181">
        <v>0.60661207158022501</v>
      </c>
      <c r="G244" s="180">
        <v>11</v>
      </c>
      <c r="H244" s="181">
        <v>0.164301717699776</v>
      </c>
      <c r="I244" s="180">
        <v>4</v>
      </c>
      <c r="J244" s="181">
        <v>0.21684918139434001</v>
      </c>
      <c r="K244" s="180">
        <v>31</v>
      </c>
      <c r="L244" s="181">
        <v>0.27735032029488599</v>
      </c>
      <c r="M244" s="197"/>
    </row>
    <row r="245" spans="1:13" s="154" customFormat="1" ht="15.75" customHeight="1">
      <c r="A245" s="150"/>
      <c r="B245" s="321" t="s">
        <v>77</v>
      </c>
      <c r="C245" s="315"/>
      <c r="D245" s="162" t="s">
        <v>209</v>
      </c>
      <c r="E245" s="180">
        <v>20</v>
      </c>
      <c r="F245" s="181">
        <v>2.7831895352073501</v>
      </c>
      <c r="G245" s="180">
        <v>20</v>
      </c>
      <c r="H245" s="181">
        <v>1.1518083390923799</v>
      </c>
      <c r="I245" s="180">
        <v>5</v>
      </c>
      <c r="J245" s="181">
        <v>1.1958861516383601</v>
      </c>
      <c r="K245" s="180">
        <v>45</v>
      </c>
      <c r="L245" s="181">
        <v>1.5662524798997599</v>
      </c>
      <c r="M245" s="197"/>
    </row>
    <row r="246" spans="1:13" s="154" customFormat="1" ht="14.25" customHeight="1">
      <c r="A246" s="150"/>
      <c r="B246" s="321" t="s">
        <v>77</v>
      </c>
      <c r="C246" s="315"/>
      <c r="D246" s="162" t="s">
        <v>210</v>
      </c>
      <c r="E246" s="180">
        <v>7</v>
      </c>
      <c r="F246" s="181">
        <v>2.3348899266177501</v>
      </c>
      <c r="G246" s="180">
        <v>6</v>
      </c>
      <c r="H246" s="181">
        <v>0.803320390949257</v>
      </c>
      <c r="I246" s="180">
        <v>3</v>
      </c>
      <c r="J246" s="181">
        <v>1.7953321364452399</v>
      </c>
      <c r="K246" s="180">
        <v>16</v>
      </c>
      <c r="L246" s="181">
        <v>1.3181743285549501</v>
      </c>
      <c r="M246" s="197"/>
    </row>
    <row r="247" spans="1:13" s="154" customFormat="1" ht="14.25" customHeight="1">
      <c r="A247" s="150"/>
      <c r="B247" s="321"/>
      <c r="C247" s="315"/>
      <c r="D247" s="164" t="s">
        <v>3</v>
      </c>
      <c r="E247" s="207">
        <v>44</v>
      </c>
      <c r="F247" s="206">
        <v>1.0152518516809299</v>
      </c>
      <c r="G247" s="207">
        <v>39</v>
      </c>
      <c r="H247" s="206">
        <v>0.353693375051013</v>
      </c>
      <c r="I247" s="207">
        <v>12</v>
      </c>
      <c r="J247" s="206">
        <v>0.40232004559627199</v>
      </c>
      <c r="K247" s="207">
        <v>95</v>
      </c>
      <c r="L247" s="206">
        <v>0.51790591557588395</v>
      </c>
      <c r="M247" s="197"/>
    </row>
    <row r="248" spans="1:13" s="154" customFormat="1" ht="14.25" customHeight="1">
      <c r="A248" s="150"/>
      <c r="B248" s="321" t="s">
        <v>77</v>
      </c>
      <c r="C248" s="316" t="s">
        <v>211</v>
      </c>
      <c r="D248" s="157" t="s">
        <v>207</v>
      </c>
      <c r="E248" s="180">
        <v>2</v>
      </c>
      <c r="F248" s="181">
        <v>0.28360748723766299</v>
      </c>
      <c r="G248" s="180"/>
      <c r="H248" s="181"/>
      <c r="I248" s="180"/>
      <c r="J248" s="181"/>
      <c r="K248" s="180">
        <v>2</v>
      </c>
      <c r="L248" s="181">
        <v>6.1776061776061798E-2</v>
      </c>
      <c r="M248" s="197"/>
    </row>
    <row r="249" spans="1:13" s="154" customFormat="1" ht="14.25" customHeight="1">
      <c r="A249" s="150"/>
      <c r="B249" s="321" t="s">
        <v>77</v>
      </c>
      <c r="C249" s="315"/>
      <c r="D249" s="162" t="s">
        <v>208</v>
      </c>
      <c r="E249" s="180">
        <v>29</v>
      </c>
      <c r="F249" s="181">
        <v>1.0262217346686</v>
      </c>
      <c r="G249" s="180">
        <v>14</v>
      </c>
      <c r="H249" s="181">
        <v>0.20503207287425701</v>
      </c>
      <c r="I249" s="180">
        <v>5</v>
      </c>
      <c r="J249" s="181">
        <v>0.26266022273586898</v>
      </c>
      <c r="K249" s="180">
        <v>48</v>
      </c>
      <c r="L249" s="181">
        <v>0.41530754388849001</v>
      </c>
      <c r="M249" s="197"/>
    </row>
    <row r="250" spans="1:13" s="154" customFormat="1" ht="15" customHeight="1">
      <c r="A250" s="150"/>
      <c r="B250" s="321" t="s">
        <v>77</v>
      </c>
      <c r="C250" s="315"/>
      <c r="D250" s="162" t="s">
        <v>209</v>
      </c>
      <c r="E250" s="180">
        <v>35</v>
      </c>
      <c r="F250" s="181">
        <v>5.0724637681159397</v>
      </c>
      <c r="G250" s="180">
        <v>20</v>
      </c>
      <c r="H250" s="181">
        <v>1.2866700977869301</v>
      </c>
      <c r="I250" s="180">
        <v>5</v>
      </c>
      <c r="J250" s="181">
        <v>1.33440085401655</v>
      </c>
      <c r="K250" s="180">
        <v>60</v>
      </c>
      <c r="L250" s="181">
        <v>2.2908632736436201</v>
      </c>
      <c r="M250" s="197"/>
    </row>
    <row r="251" spans="1:13" s="154" customFormat="1" ht="14.25" customHeight="1">
      <c r="A251" s="150"/>
      <c r="B251" s="321" t="s">
        <v>77</v>
      </c>
      <c r="C251" s="315"/>
      <c r="D251" s="162" t="s">
        <v>210</v>
      </c>
      <c r="E251" s="180">
        <v>9</v>
      </c>
      <c r="F251" s="181">
        <v>4.4444444444444402</v>
      </c>
      <c r="G251" s="180">
        <v>9</v>
      </c>
      <c r="H251" s="181">
        <v>1.7619420516836299</v>
      </c>
      <c r="I251" s="180">
        <v>4</v>
      </c>
      <c r="J251" s="181">
        <v>3.5180299032541802</v>
      </c>
      <c r="K251" s="180">
        <v>22</v>
      </c>
      <c r="L251" s="181">
        <v>2.66021765417171</v>
      </c>
      <c r="M251" s="197"/>
    </row>
    <row r="252" spans="1:13" s="154" customFormat="1" ht="15" customHeight="1">
      <c r="A252" s="150"/>
      <c r="B252" s="321"/>
      <c r="C252" s="315"/>
      <c r="D252" s="164" t="s">
        <v>3</v>
      </c>
      <c r="E252" s="180">
        <v>75</v>
      </c>
      <c r="F252" s="181">
        <v>1.6954516683244401</v>
      </c>
      <c r="G252" s="180">
        <v>43</v>
      </c>
      <c r="H252" s="181">
        <v>0.39595937272668702</v>
      </c>
      <c r="I252" s="180">
        <v>14</v>
      </c>
      <c r="J252" s="181">
        <v>0.47329276538201498</v>
      </c>
      <c r="K252" s="180">
        <v>132</v>
      </c>
      <c r="L252" s="181">
        <v>0.72363263583187598</v>
      </c>
      <c r="M252" s="189"/>
    </row>
    <row r="253" spans="1:13" s="154" customFormat="1" ht="15" customHeight="1">
      <c r="A253" s="150"/>
      <c r="B253" s="321"/>
      <c r="C253" s="172" t="s">
        <v>212</v>
      </c>
      <c r="D253" s="222"/>
      <c r="E253" s="175">
        <v>119</v>
      </c>
      <c r="F253" s="174">
        <v>1.35883528404225</v>
      </c>
      <c r="G253" s="57">
        <v>82</v>
      </c>
      <c r="H253" s="173">
        <v>0.37466531421626398</v>
      </c>
      <c r="I253" s="57">
        <v>26</v>
      </c>
      <c r="J253" s="173">
        <v>0.437658861750299</v>
      </c>
      <c r="K253" s="57">
        <v>227</v>
      </c>
      <c r="L253" s="173">
        <v>0.62048304741911897</v>
      </c>
      <c r="M253" s="197"/>
    </row>
    <row r="254" spans="1:13" s="154" customFormat="1" ht="15" customHeight="1">
      <c r="A254" s="150"/>
      <c r="B254" s="344" t="s">
        <v>219</v>
      </c>
      <c r="C254" s="315" t="s">
        <v>206</v>
      </c>
      <c r="D254" s="166" t="s">
        <v>207</v>
      </c>
      <c r="E254" s="180"/>
      <c r="F254" s="181"/>
      <c r="G254" s="180">
        <v>3</v>
      </c>
      <c r="H254" s="181">
        <v>0.16232009522778901</v>
      </c>
      <c r="I254" s="180">
        <v>3</v>
      </c>
      <c r="J254" s="181">
        <v>0.54259359739555102</v>
      </c>
      <c r="K254" s="180">
        <v>6</v>
      </c>
      <c r="L254" s="181">
        <v>0.194868463786944</v>
      </c>
      <c r="M254" s="197"/>
    </row>
    <row r="255" spans="1:13" s="154" customFormat="1" ht="15" customHeight="1">
      <c r="A255" s="150"/>
      <c r="B255" s="321" t="s">
        <v>78</v>
      </c>
      <c r="C255" s="315"/>
      <c r="D255" s="162" t="s">
        <v>208</v>
      </c>
      <c r="E255" s="180">
        <v>13</v>
      </c>
      <c r="F255" s="181">
        <v>0.49287230815893202</v>
      </c>
      <c r="G255" s="180">
        <v>28</v>
      </c>
      <c r="H255" s="181">
        <v>0.41822255414488402</v>
      </c>
      <c r="I255" s="180">
        <v>11</v>
      </c>
      <c r="J255" s="181">
        <v>0.596335248834436</v>
      </c>
      <c r="K255" s="180">
        <v>52</v>
      </c>
      <c r="L255" s="181">
        <v>0.46523279533335699</v>
      </c>
      <c r="M255" s="197"/>
    </row>
    <row r="256" spans="1:13" s="154" customFormat="1" ht="14.25" customHeight="1">
      <c r="A256" s="150"/>
      <c r="B256" s="321" t="s">
        <v>78</v>
      </c>
      <c r="C256" s="315"/>
      <c r="D256" s="162" t="s">
        <v>209</v>
      </c>
      <c r="E256" s="180">
        <v>6</v>
      </c>
      <c r="F256" s="181">
        <v>0.83495686056220397</v>
      </c>
      <c r="G256" s="180">
        <v>23</v>
      </c>
      <c r="H256" s="181">
        <v>1.32457958995623</v>
      </c>
      <c r="I256" s="180">
        <v>14</v>
      </c>
      <c r="J256" s="181">
        <v>3.3484812245874198</v>
      </c>
      <c r="K256" s="180">
        <v>43</v>
      </c>
      <c r="L256" s="181">
        <v>1.4966412585708799</v>
      </c>
      <c r="M256" s="197"/>
    </row>
    <row r="257" spans="1:13" s="154" customFormat="1" ht="15" customHeight="1">
      <c r="A257" s="150"/>
      <c r="B257" s="321" t="s">
        <v>78</v>
      </c>
      <c r="C257" s="315"/>
      <c r="D257" s="162" t="s">
        <v>210</v>
      </c>
      <c r="E257" s="180">
        <v>2</v>
      </c>
      <c r="F257" s="181">
        <v>0.66711140760507004</v>
      </c>
      <c r="G257" s="180">
        <v>11</v>
      </c>
      <c r="H257" s="181">
        <v>1.47275405007364</v>
      </c>
      <c r="I257" s="180"/>
      <c r="J257" s="181"/>
      <c r="K257" s="180">
        <v>13</v>
      </c>
      <c r="L257" s="181">
        <v>1.0710166419509</v>
      </c>
      <c r="M257" s="197"/>
    </row>
    <row r="258" spans="1:13" s="154" customFormat="1" ht="15" customHeight="1">
      <c r="A258" s="150"/>
      <c r="B258" s="321"/>
      <c r="C258" s="317"/>
      <c r="D258" s="223" t="s">
        <v>3</v>
      </c>
      <c r="E258" s="224">
        <v>21</v>
      </c>
      <c r="F258" s="225">
        <v>0.48455202012044601</v>
      </c>
      <c r="G258" s="224">
        <v>65</v>
      </c>
      <c r="H258" s="225">
        <v>0.58948895841835602</v>
      </c>
      <c r="I258" s="224">
        <v>28</v>
      </c>
      <c r="J258" s="225">
        <v>0.93874677305796805</v>
      </c>
      <c r="K258" s="224">
        <v>114</v>
      </c>
      <c r="L258" s="225">
        <v>0.621487098691061</v>
      </c>
      <c r="M258" s="197"/>
    </row>
    <row r="259" spans="1:13" s="154" customFormat="1" ht="15" customHeight="1">
      <c r="A259" s="150"/>
      <c r="B259" s="321" t="s">
        <v>78</v>
      </c>
      <c r="C259" s="315" t="s">
        <v>211</v>
      </c>
      <c r="D259" s="166" t="s">
        <v>207</v>
      </c>
      <c r="E259" s="39"/>
      <c r="F259" s="215"/>
      <c r="G259" s="39">
        <v>5</v>
      </c>
      <c r="H259" s="215">
        <v>0.25428469714692598</v>
      </c>
      <c r="I259" s="39"/>
      <c r="J259" s="215"/>
      <c r="K259" s="39">
        <v>5</v>
      </c>
      <c r="L259" s="215">
        <v>0.15444015444015399</v>
      </c>
      <c r="M259" s="197"/>
    </row>
    <row r="260" spans="1:13" s="154" customFormat="1" ht="15" customHeight="1">
      <c r="A260" s="150"/>
      <c r="B260" s="321" t="s">
        <v>78</v>
      </c>
      <c r="C260" s="315"/>
      <c r="D260" s="162" t="s">
        <v>208</v>
      </c>
      <c r="E260" s="180">
        <v>19</v>
      </c>
      <c r="F260" s="181">
        <v>0.67235217098977296</v>
      </c>
      <c r="G260" s="180">
        <v>36</v>
      </c>
      <c r="H260" s="181">
        <v>0.52722533024808904</v>
      </c>
      <c r="I260" s="180">
        <v>7</v>
      </c>
      <c r="J260" s="181">
        <v>0.36772431183021598</v>
      </c>
      <c r="K260" s="180">
        <v>62</v>
      </c>
      <c r="L260" s="181">
        <v>0.53643891085596596</v>
      </c>
      <c r="M260" s="197"/>
    </row>
    <row r="261" spans="1:13" s="154" customFormat="1" ht="14.25" customHeight="1">
      <c r="A261" s="150"/>
      <c r="B261" s="321" t="s">
        <v>78</v>
      </c>
      <c r="C261" s="315"/>
      <c r="D261" s="162" t="s">
        <v>209</v>
      </c>
      <c r="E261" s="180">
        <v>12</v>
      </c>
      <c r="F261" s="181">
        <v>1.73913043478261</v>
      </c>
      <c r="G261" s="180">
        <v>46</v>
      </c>
      <c r="H261" s="181">
        <v>2.95934122490993</v>
      </c>
      <c r="I261" s="180">
        <v>28</v>
      </c>
      <c r="J261" s="181">
        <v>7.4726447824926598</v>
      </c>
      <c r="K261" s="180">
        <v>86</v>
      </c>
      <c r="L261" s="181">
        <v>3.2835706922225198</v>
      </c>
      <c r="M261" s="197"/>
    </row>
    <row r="262" spans="1:13" s="154" customFormat="1" ht="14.25" customHeight="1">
      <c r="A262" s="150"/>
      <c r="B262" s="321" t="s">
        <v>78</v>
      </c>
      <c r="C262" s="315"/>
      <c r="D262" s="162" t="s">
        <v>210</v>
      </c>
      <c r="E262" s="180">
        <v>2</v>
      </c>
      <c r="F262" s="181">
        <v>0.98765432098765404</v>
      </c>
      <c r="G262" s="180">
        <v>20</v>
      </c>
      <c r="H262" s="181">
        <v>3.9154267815191899</v>
      </c>
      <c r="I262" s="180">
        <v>8</v>
      </c>
      <c r="J262" s="181">
        <v>7.0360598065083604</v>
      </c>
      <c r="K262" s="180">
        <v>30</v>
      </c>
      <c r="L262" s="181">
        <v>3.6275695284159601</v>
      </c>
      <c r="M262" s="197"/>
    </row>
    <row r="263" spans="1:13" s="154" customFormat="1" ht="14.25" customHeight="1">
      <c r="A263" s="150"/>
      <c r="B263" s="321"/>
      <c r="C263" s="315"/>
      <c r="D263" s="164" t="s">
        <v>3</v>
      </c>
      <c r="E263" s="207">
        <v>33</v>
      </c>
      <c r="F263" s="206">
        <v>0.74599873406275397</v>
      </c>
      <c r="G263" s="207">
        <v>107</v>
      </c>
      <c r="H263" s="206">
        <v>0.98529425306408103</v>
      </c>
      <c r="I263" s="207">
        <v>43</v>
      </c>
      <c r="J263" s="206">
        <v>1.4536849222447601</v>
      </c>
      <c r="K263" s="207">
        <v>183</v>
      </c>
      <c r="L263" s="206">
        <v>1.0032179724032799</v>
      </c>
      <c r="M263" s="189"/>
    </row>
    <row r="264" spans="1:13" s="154" customFormat="1" ht="14.25" customHeight="1">
      <c r="A264" s="150"/>
      <c r="B264" s="321"/>
      <c r="C264" s="172" t="s">
        <v>212</v>
      </c>
      <c r="D264" s="222"/>
      <c r="E264" s="175">
        <v>54</v>
      </c>
      <c r="F264" s="174">
        <v>0.616614330573794</v>
      </c>
      <c r="G264" s="57">
        <v>172</v>
      </c>
      <c r="H264" s="173">
        <v>0.78588334201460297</v>
      </c>
      <c r="I264" s="57">
        <v>71</v>
      </c>
      <c r="J264" s="173">
        <v>1.1951453532412</v>
      </c>
      <c r="K264" s="57">
        <v>297</v>
      </c>
      <c r="L264" s="173">
        <v>0.81182143208580704</v>
      </c>
      <c r="M264" s="197"/>
    </row>
    <row r="265" spans="1:13" s="154" customFormat="1" ht="14.25" customHeight="1">
      <c r="A265" s="150"/>
      <c r="B265" s="344" t="s">
        <v>79</v>
      </c>
      <c r="C265" s="315" t="s">
        <v>206</v>
      </c>
      <c r="D265" s="166" t="s">
        <v>207</v>
      </c>
      <c r="E265" s="39"/>
      <c r="F265" s="215"/>
      <c r="G265" s="39">
        <v>3</v>
      </c>
      <c r="H265" s="215">
        <v>0.16232009522778901</v>
      </c>
      <c r="I265" s="39"/>
      <c r="J265" s="215"/>
      <c r="K265" s="39">
        <v>3</v>
      </c>
      <c r="L265" s="215">
        <v>9.7434231893471904E-2</v>
      </c>
      <c r="M265" s="197"/>
    </row>
    <row r="266" spans="1:13" s="154" customFormat="1" ht="15.75" customHeight="1">
      <c r="A266" s="150"/>
      <c r="B266" s="321" t="s">
        <v>79</v>
      </c>
      <c r="C266" s="315"/>
      <c r="D266" s="162" t="s">
        <v>208</v>
      </c>
      <c r="E266" s="180">
        <v>4</v>
      </c>
      <c r="F266" s="181">
        <v>0.151653017895056</v>
      </c>
      <c r="G266" s="180">
        <v>17</v>
      </c>
      <c r="H266" s="181">
        <v>0.25392083644510799</v>
      </c>
      <c r="I266" s="180"/>
      <c r="J266" s="181"/>
      <c r="K266" s="180">
        <v>21</v>
      </c>
      <c r="L266" s="181">
        <v>0.187882475038471</v>
      </c>
      <c r="M266" s="197"/>
    </row>
    <row r="267" spans="1:13" s="154" customFormat="1" ht="15.75" customHeight="1">
      <c r="A267" s="150"/>
      <c r="B267" s="321" t="s">
        <v>79</v>
      </c>
      <c r="C267" s="315"/>
      <c r="D267" s="162" t="s">
        <v>209</v>
      </c>
      <c r="E267" s="180">
        <v>3</v>
      </c>
      <c r="F267" s="181">
        <v>0.41747843028110199</v>
      </c>
      <c r="G267" s="180">
        <v>8</v>
      </c>
      <c r="H267" s="181">
        <v>0.46072333563695</v>
      </c>
      <c r="I267" s="180">
        <v>2</v>
      </c>
      <c r="J267" s="181">
        <v>0.47835446065534598</v>
      </c>
      <c r="K267" s="180">
        <v>13</v>
      </c>
      <c r="L267" s="181">
        <v>0.45247293863770799</v>
      </c>
      <c r="M267" s="197"/>
    </row>
    <row r="268" spans="1:13" s="154" customFormat="1" ht="14.25" customHeight="1">
      <c r="A268" s="150"/>
      <c r="B268" s="321" t="s">
        <v>79</v>
      </c>
      <c r="C268" s="315"/>
      <c r="D268" s="162" t="s">
        <v>210</v>
      </c>
      <c r="E268" s="180">
        <v>3</v>
      </c>
      <c r="F268" s="181">
        <v>1.00066711140761</v>
      </c>
      <c r="G268" s="180">
        <v>12</v>
      </c>
      <c r="H268" s="181">
        <v>1.60664078189851</v>
      </c>
      <c r="I268" s="180">
        <v>3</v>
      </c>
      <c r="J268" s="181">
        <v>1.7953321364452399</v>
      </c>
      <c r="K268" s="180">
        <v>18</v>
      </c>
      <c r="L268" s="181">
        <v>1.4829461196243201</v>
      </c>
      <c r="M268" s="197"/>
    </row>
    <row r="269" spans="1:13" s="154" customFormat="1" ht="14.25" customHeight="1">
      <c r="A269" s="150"/>
      <c r="B269" s="321"/>
      <c r="C269" s="315"/>
      <c r="D269" s="164" t="s">
        <v>3</v>
      </c>
      <c r="E269" s="207">
        <v>10</v>
      </c>
      <c r="F269" s="206">
        <v>0.23073905720021201</v>
      </c>
      <c r="G269" s="207">
        <v>40</v>
      </c>
      <c r="H269" s="206">
        <v>0.36276243594975699</v>
      </c>
      <c r="I269" s="207">
        <v>5</v>
      </c>
      <c r="J269" s="206">
        <v>0.16763335233178001</v>
      </c>
      <c r="K269" s="207">
        <v>55</v>
      </c>
      <c r="L269" s="206">
        <v>0.29984026691235399</v>
      </c>
      <c r="M269" s="197"/>
    </row>
    <row r="270" spans="1:13" s="154" customFormat="1" ht="14.25" customHeight="1">
      <c r="A270" s="150"/>
      <c r="B270" s="321" t="s">
        <v>79</v>
      </c>
      <c r="C270" s="316" t="s">
        <v>211</v>
      </c>
      <c r="D270" s="157" t="s">
        <v>207</v>
      </c>
      <c r="E270" s="180">
        <v>3</v>
      </c>
      <c r="F270" s="181">
        <v>0.42541123085649502</v>
      </c>
      <c r="G270" s="180">
        <v>1</v>
      </c>
      <c r="H270" s="181">
        <v>5.0856939429385101E-2</v>
      </c>
      <c r="I270" s="180">
        <v>3</v>
      </c>
      <c r="J270" s="181">
        <v>0.53003533568904604</v>
      </c>
      <c r="K270" s="180">
        <v>7</v>
      </c>
      <c r="L270" s="181">
        <v>0.21621621621621601</v>
      </c>
      <c r="M270" s="197"/>
    </row>
    <row r="271" spans="1:13" s="154" customFormat="1" ht="14.25" customHeight="1">
      <c r="A271" s="150"/>
      <c r="B271" s="321" t="s">
        <v>79</v>
      </c>
      <c r="C271" s="315"/>
      <c r="D271" s="162" t="s">
        <v>208</v>
      </c>
      <c r="E271" s="180">
        <v>11</v>
      </c>
      <c r="F271" s="181">
        <v>0.38925652004671102</v>
      </c>
      <c r="G271" s="180">
        <v>42</v>
      </c>
      <c r="H271" s="181">
        <v>0.61509621862276997</v>
      </c>
      <c r="I271" s="180">
        <v>12</v>
      </c>
      <c r="J271" s="181">
        <v>0.63038453456608501</v>
      </c>
      <c r="K271" s="180">
        <v>65</v>
      </c>
      <c r="L271" s="181">
        <v>0.56239563234899703</v>
      </c>
      <c r="M271" s="197"/>
    </row>
    <row r="272" spans="1:13" s="154" customFormat="1" ht="14.25" customHeight="1">
      <c r="A272" s="150"/>
      <c r="B272" s="321" t="s">
        <v>79</v>
      </c>
      <c r="C272" s="315"/>
      <c r="D272" s="162" t="s">
        <v>209</v>
      </c>
      <c r="E272" s="180">
        <v>14</v>
      </c>
      <c r="F272" s="181">
        <v>2.02898550724638</v>
      </c>
      <c r="G272" s="180">
        <v>10</v>
      </c>
      <c r="H272" s="181">
        <v>0.64333504889346405</v>
      </c>
      <c r="I272" s="180">
        <v>2</v>
      </c>
      <c r="J272" s="181">
        <v>0.533760341606619</v>
      </c>
      <c r="K272" s="180">
        <v>26</v>
      </c>
      <c r="L272" s="181">
        <v>0.99270741857890099</v>
      </c>
      <c r="M272" s="197"/>
    </row>
    <row r="273" spans="1:15" ht="14.25" customHeight="1">
      <c r="B273" s="321" t="s">
        <v>79</v>
      </c>
      <c r="C273" s="315"/>
      <c r="D273" s="162" t="s">
        <v>210</v>
      </c>
      <c r="E273" s="180">
        <v>2</v>
      </c>
      <c r="F273" s="181">
        <v>0.98765432098765404</v>
      </c>
      <c r="G273" s="180">
        <v>13</v>
      </c>
      <c r="H273" s="181">
        <v>2.5450274079874702</v>
      </c>
      <c r="I273" s="180">
        <v>1</v>
      </c>
      <c r="J273" s="181">
        <v>0.87950747581354505</v>
      </c>
      <c r="K273" s="180">
        <v>16</v>
      </c>
      <c r="L273" s="181">
        <v>1.9347037484885099</v>
      </c>
      <c r="M273" s="197"/>
    </row>
    <row r="274" spans="1:15" ht="15" customHeight="1">
      <c r="B274" s="321"/>
      <c r="C274" s="315"/>
      <c r="D274" s="164" t="s">
        <v>3</v>
      </c>
      <c r="E274" s="180">
        <v>30</v>
      </c>
      <c r="F274" s="181">
        <v>0.678180667329777</v>
      </c>
      <c r="G274" s="180">
        <v>66</v>
      </c>
      <c r="H274" s="181">
        <v>0.60775159534793799</v>
      </c>
      <c r="I274" s="180">
        <v>18</v>
      </c>
      <c r="J274" s="181">
        <v>0.60851926977687598</v>
      </c>
      <c r="K274" s="180">
        <v>114</v>
      </c>
      <c r="L274" s="181">
        <v>0.62495545821843901</v>
      </c>
      <c r="M274" s="189"/>
    </row>
    <row r="275" spans="1:15" s="11" customFormat="1" ht="15" customHeight="1">
      <c r="A275" s="18"/>
      <c r="B275" s="321"/>
      <c r="C275" s="172" t="s">
        <v>212</v>
      </c>
      <c r="D275" s="222"/>
      <c r="E275" s="175">
        <v>40</v>
      </c>
      <c r="F275" s="174">
        <v>0.45675135598058803</v>
      </c>
      <c r="G275" s="57">
        <v>106</v>
      </c>
      <c r="H275" s="173">
        <v>0.48432345496248802</v>
      </c>
      <c r="I275" s="57">
        <v>23</v>
      </c>
      <c r="J275" s="173">
        <v>0.38715976231757199</v>
      </c>
      <c r="K275" s="57">
        <v>169</v>
      </c>
      <c r="L275" s="173">
        <v>0.46194552869529099</v>
      </c>
      <c r="M275" s="197"/>
      <c r="N275" s="154"/>
      <c r="O275" s="154"/>
    </row>
    <row r="276" spans="1:15" ht="15" customHeight="1">
      <c r="B276" s="344" t="s">
        <v>3</v>
      </c>
      <c r="C276" s="312" t="s">
        <v>206</v>
      </c>
      <c r="D276" s="226" t="s">
        <v>207</v>
      </c>
      <c r="E276" s="227">
        <v>724</v>
      </c>
      <c r="F276" s="228">
        <v>106.800413040271</v>
      </c>
      <c r="G276" s="229">
        <v>1759</v>
      </c>
      <c r="H276" s="228">
        <v>95.173682501893694</v>
      </c>
      <c r="I276" s="229">
        <v>716</v>
      </c>
      <c r="J276" s="228">
        <v>129.499005245071</v>
      </c>
      <c r="K276" s="229">
        <v>3199</v>
      </c>
      <c r="L276" s="228">
        <v>103.897369275739</v>
      </c>
      <c r="M276" s="197"/>
    </row>
    <row r="277" spans="1:15" s="11" customFormat="1" ht="15" customHeight="1">
      <c r="A277" s="18"/>
      <c r="B277" s="321"/>
      <c r="C277" s="313"/>
      <c r="D277" s="230" t="s">
        <v>208</v>
      </c>
      <c r="E277" s="231">
        <v>3284</v>
      </c>
      <c r="F277" s="232">
        <v>124.50712769184101</v>
      </c>
      <c r="G277" s="233">
        <v>7670</v>
      </c>
      <c r="H277" s="232">
        <v>114.563106796117</v>
      </c>
      <c r="I277" s="233">
        <v>2027</v>
      </c>
      <c r="J277" s="232">
        <v>109.888322671582</v>
      </c>
      <c r="K277" s="233">
        <v>12981</v>
      </c>
      <c r="L277" s="232">
        <v>116.13820992735199</v>
      </c>
      <c r="M277" s="197"/>
      <c r="N277" s="154"/>
      <c r="O277" s="154"/>
    </row>
    <row r="278" spans="1:15" s="11" customFormat="1" ht="15" customHeight="1">
      <c r="A278" s="18"/>
      <c r="B278" s="321"/>
      <c r="C278" s="313"/>
      <c r="D278" s="230" t="s">
        <v>209</v>
      </c>
      <c r="E278" s="231">
        <v>2023</v>
      </c>
      <c r="F278" s="232">
        <v>281.519621486223</v>
      </c>
      <c r="G278" s="233">
        <v>4008</v>
      </c>
      <c r="H278" s="232">
        <v>230.82239115411201</v>
      </c>
      <c r="I278" s="233">
        <v>1117</v>
      </c>
      <c r="J278" s="232">
        <v>267.16096627601098</v>
      </c>
      <c r="K278" s="233">
        <v>7148</v>
      </c>
      <c r="L278" s="232">
        <v>248.79050502941101</v>
      </c>
      <c r="M278" s="197"/>
      <c r="N278" s="154"/>
      <c r="O278" s="154"/>
    </row>
    <row r="279" spans="1:15" s="11" customFormat="1" ht="15" customHeight="1">
      <c r="A279" s="18"/>
      <c r="B279" s="321"/>
      <c r="C279" s="313"/>
      <c r="D279" s="230" t="s">
        <v>210</v>
      </c>
      <c r="E279" s="234">
        <v>1390</v>
      </c>
      <c r="F279" s="235">
        <v>463.64242828552398</v>
      </c>
      <c r="G279" s="236">
        <v>3794</v>
      </c>
      <c r="H279" s="235">
        <v>507.96626054358001</v>
      </c>
      <c r="I279" s="236">
        <v>951</v>
      </c>
      <c r="J279" s="235">
        <v>569.12028725314201</v>
      </c>
      <c r="K279" s="236">
        <v>6135</v>
      </c>
      <c r="L279" s="235">
        <v>505.43746910528898</v>
      </c>
      <c r="M279" s="237"/>
      <c r="N279" s="154"/>
      <c r="O279" s="154"/>
    </row>
    <row r="280" spans="1:15" ht="15" customHeight="1">
      <c r="B280" s="321"/>
      <c r="C280" s="314"/>
      <c r="D280" s="238" t="s">
        <v>3</v>
      </c>
      <c r="E280" s="239">
        <v>7421</v>
      </c>
      <c r="F280" s="240">
        <v>171.23145434827799</v>
      </c>
      <c r="G280" s="239">
        <v>17231</v>
      </c>
      <c r="H280" s="240">
        <v>156.268988346257</v>
      </c>
      <c r="I280" s="239">
        <v>4811</v>
      </c>
      <c r="J280" s="240">
        <v>161.29681161363899</v>
      </c>
      <c r="K280" s="239">
        <v>29463</v>
      </c>
      <c r="L280" s="240">
        <v>160.62170516434</v>
      </c>
      <c r="M280" s="179"/>
    </row>
    <row r="281" spans="1:15" ht="15" customHeight="1">
      <c r="B281" s="321"/>
      <c r="C281" s="312" t="s">
        <v>211</v>
      </c>
      <c r="D281" s="226" t="s">
        <v>207</v>
      </c>
      <c r="E281" s="241">
        <v>803</v>
      </c>
      <c r="F281" s="242">
        <v>113.86840612592199</v>
      </c>
      <c r="G281" s="243">
        <v>1831</v>
      </c>
      <c r="H281" s="242">
        <v>93.119056095204201</v>
      </c>
      <c r="I281" s="243">
        <v>674</v>
      </c>
      <c r="J281" s="242">
        <v>119.081272084806</v>
      </c>
      <c r="K281" s="243">
        <v>3308</v>
      </c>
      <c r="L281" s="242">
        <v>102.17760617760599</v>
      </c>
      <c r="M281" s="179"/>
    </row>
    <row r="282" spans="1:15" ht="15" customHeight="1">
      <c r="B282" s="321"/>
      <c r="C282" s="313"/>
      <c r="D282" s="230" t="s">
        <v>208</v>
      </c>
      <c r="E282" s="244">
        <v>3156</v>
      </c>
      <c r="F282" s="245">
        <v>111.681234297038</v>
      </c>
      <c r="G282" s="246">
        <v>5978</v>
      </c>
      <c r="H282" s="245">
        <v>87.548695117307602</v>
      </c>
      <c r="I282" s="246">
        <v>1462</v>
      </c>
      <c r="J282" s="245">
        <v>76.801849127968097</v>
      </c>
      <c r="K282" s="246">
        <v>10596</v>
      </c>
      <c r="L282" s="245">
        <v>91.679140313384096</v>
      </c>
      <c r="M282" s="179"/>
    </row>
    <row r="283" spans="1:15" s="11" customFormat="1" ht="15" customHeight="1">
      <c r="A283" s="18"/>
      <c r="B283" s="321"/>
      <c r="C283" s="313"/>
      <c r="D283" s="230" t="s">
        <v>209</v>
      </c>
      <c r="E283" s="244">
        <v>2284</v>
      </c>
      <c r="F283" s="245">
        <v>331.01449275362302</v>
      </c>
      <c r="G283" s="246">
        <v>4775</v>
      </c>
      <c r="H283" s="245">
        <v>307.19248584662898</v>
      </c>
      <c r="I283" s="246">
        <v>1284</v>
      </c>
      <c r="J283" s="245">
        <v>342.67413931144898</v>
      </c>
      <c r="K283" s="246">
        <v>8343</v>
      </c>
      <c r="L283" s="245">
        <v>318.54453820014498</v>
      </c>
      <c r="M283" s="179"/>
      <c r="N283" s="154"/>
      <c r="O283" s="154"/>
    </row>
    <row r="284" spans="1:15" s="11" customFormat="1" ht="15" customHeight="1">
      <c r="A284" s="18"/>
      <c r="B284" s="321"/>
      <c r="C284" s="313"/>
      <c r="D284" s="230" t="s">
        <v>210</v>
      </c>
      <c r="E284" s="247">
        <v>1018</v>
      </c>
      <c r="F284" s="248">
        <v>502.71604938271599</v>
      </c>
      <c r="G284" s="249">
        <v>2879</v>
      </c>
      <c r="H284" s="248">
        <v>563.62568519968704</v>
      </c>
      <c r="I284" s="249">
        <v>670</v>
      </c>
      <c r="J284" s="248">
        <v>589.270008795075</v>
      </c>
      <c r="K284" s="249">
        <v>4567</v>
      </c>
      <c r="L284" s="248">
        <v>552.23700120919</v>
      </c>
      <c r="M284" s="189"/>
      <c r="N284" s="154"/>
      <c r="O284" s="154"/>
    </row>
    <row r="285" spans="1:15" ht="15" customHeight="1">
      <c r="B285" s="321"/>
      <c r="C285" s="314"/>
      <c r="D285" s="238" t="s">
        <v>3</v>
      </c>
      <c r="E285" s="250">
        <v>7261</v>
      </c>
      <c r="F285" s="251">
        <v>164.14232751604999</v>
      </c>
      <c r="G285" s="250">
        <v>15463</v>
      </c>
      <c r="H285" s="251">
        <v>142.38883210401801</v>
      </c>
      <c r="I285" s="250">
        <v>4090</v>
      </c>
      <c r="J285" s="251">
        <v>138.26910074374601</v>
      </c>
      <c r="K285" s="250">
        <v>26814</v>
      </c>
      <c r="L285" s="251">
        <v>146.99610225148399</v>
      </c>
      <c r="M285" s="189"/>
    </row>
    <row r="286" spans="1:15" s="11" customFormat="1" ht="15" customHeight="1">
      <c r="A286" s="18"/>
      <c r="B286" s="321"/>
      <c r="C286" s="171" t="s">
        <v>212</v>
      </c>
      <c r="D286" s="172"/>
      <c r="E286" s="250">
        <v>14682</v>
      </c>
      <c r="F286" s="251">
        <v>167.650585212675</v>
      </c>
      <c r="G286" s="250">
        <v>32694</v>
      </c>
      <c r="H286" s="251">
        <v>149.38180223154299</v>
      </c>
      <c r="I286" s="250">
        <v>8901</v>
      </c>
      <c r="J286" s="251">
        <v>149.8308280169</v>
      </c>
      <c r="K286" s="250">
        <v>56277</v>
      </c>
      <c r="L286" s="251">
        <v>153.827861055532</v>
      </c>
      <c r="N286" s="154"/>
      <c r="O286" s="154"/>
    </row>
    <row r="287" spans="1:15" s="11" customFormat="1" ht="5.0999999999999996" customHeight="1">
      <c r="A287" s="18"/>
      <c r="B287" s="134"/>
      <c r="N287" s="154"/>
      <c r="O287" s="154"/>
    </row>
    <row r="288" spans="1:15" s="9" customFormat="1" ht="12.75" customHeight="1">
      <c r="A288" s="16"/>
      <c r="B288" s="134" t="s">
        <v>220</v>
      </c>
      <c r="C288" s="252"/>
      <c r="N288" s="154"/>
      <c r="O288" s="154"/>
    </row>
    <row r="289" spans="1:15" s="11" customFormat="1" ht="5.0999999999999996" customHeight="1">
      <c r="A289" s="18"/>
      <c r="B289" s="134"/>
      <c r="N289" s="154"/>
      <c r="O289" s="154"/>
    </row>
    <row r="290" spans="1:15" s="11" customFormat="1" ht="12.75" customHeight="1">
      <c r="A290" s="18"/>
      <c r="B290" s="134" t="s">
        <v>96</v>
      </c>
      <c r="N290" s="154"/>
      <c r="O290" s="154"/>
    </row>
    <row r="291" spans="1:15" s="11" customFormat="1" ht="5.0999999999999996" customHeight="1">
      <c r="A291" s="18"/>
      <c r="B291" s="134"/>
      <c r="N291" s="154"/>
      <c r="O291" s="154"/>
    </row>
    <row r="292" spans="1:15" s="253" customFormat="1" ht="12.75" customHeight="1">
      <c r="B292" s="254" t="s">
        <v>15</v>
      </c>
      <c r="N292" s="154"/>
      <c r="O292" s="154"/>
    </row>
    <row r="293" spans="1:15" s="11" customFormat="1" ht="5.25" customHeight="1">
      <c r="A293" s="18"/>
      <c r="B293" s="134"/>
      <c r="N293" s="154"/>
      <c r="O293" s="154"/>
    </row>
    <row r="294" spans="1:15" s="1" customFormat="1" ht="15" customHeight="1">
      <c r="B294" s="311" t="s">
        <v>221</v>
      </c>
      <c r="C294" s="311"/>
      <c r="D294" s="311"/>
      <c r="E294" s="311"/>
      <c r="F294" s="311"/>
      <c r="G294" s="311"/>
      <c r="H294" s="311"/>
      <c r="I294" s="311"/>
      <c r="J294" s="311"/>
      <c r="K294" s="311"/>
      <c r="L294" s="311"/>
      <c r="M294" s="255"/>
      <c r="N294" s="154"/>
      <c r="O294" s="154"/>
    </row>
    <row r="295" spans="1:15" s="1" customFormat="1" ht="24" customHeight="1">
      <c r="B295" s="300" t="s">
        <v>222</v>
      </c>
      <c r="C295" s="300"/>
      <c r="D295" s="300"/>
      <c r="E295" s="300"/>
      <c r="F295" s="300"/>
      <c r="G295" s="300"/>
      <c r="H295" s="300"/>
      <c r="I295" s="300"/>
      <c r="J295" s="300"/>
      <c r="K295" s="300"/>
      <c r="L295" s="300"/>
      <c r="M295" s="255"/>
      <c r="N295" s="154"/>
      <c r="O295" s="154"/>
    </row>
    <row r="296" spans="1:15" s="1" customFormat="1" ht="5.0999999999999996" customHeight="1">
      <c r="A296" s="256"/>
      <c r="B296" s="257"/>
      <c r="C296" s="258"/>
      <c r="D296" s="258"/>
      <c r="E296" s="258"/>
      <c r="F296" s="258"/>
      <c r="G296" s="258"/>
      <c r="H296" s="258"/>
      <c r="I296" s="258"/>
      <c r="J296" s="258"/>
      <c r="K296" s="258"/>
      <c r="L296" s="258"/>
      <c r="M296" s="258"/>
      <c r="N296" s="154"/>
      <c r="O296" s="154"/>
    </row>
    <row r="297" spans="1:15" s="11" customFormat="1" ht="12.75" customHeight="1">
      <c r="A297" s="18"/>
      <c r="B297" s="134" t="s">
        <v>14</v>
      </c>
      <c r="N297" s="154"/>
      <c r="O297" s="154"/>
    </row>
  </sheetData>
  <mergeCells count="90">
    <mergeCell ref="B2:L2"/>
    <mergeCell ref="B4:D5"/>
    <mergeCell ref="E4:F4"/>
    <mergeCell ref="G4:H4"/>
    <mergeCell ref="I4:J4"/>
    <mergeCell ref="K4:L4"/>
    <mergeCell ref="B17:B27"/>
    <mergeCell ref="C17:C21"/>
    <mergeCell ref="C22:C26"/>
    <mergeCell ref="B6:B16"/>
    <mergeCell ref="C6:C10"/>
    <mergeCell ref="C11:C15"/>
    <mergeCell ref="B37:B47"/>
    <mergeCell ref="C37:C41"/>
    <mergeCell ref="C42:C46"/>
    <mergeCell ref="B28:B36"/>
    <mergeCell ref="C28:C31"/>
    <mergeCell ref="C32:C35"/>
    <mergeCell ref="B56:B60"/>
    <mergeCell ref="C56:C57"/>
    <mergeCell ref="C58:C59"/>
    <mergeCell ref="B48:B52"/>
    <mergeCell ref="C48:C52"/>
    <mergeCell ref="B53:B55"/>
    <mergeCell ref="C53:C55"/>
    <mergeCell ref="B72:B82"/>
    <mergeCell ref="C72:C76"/>
    <mergeCell ref="C77:C81"/>
    <mergeCell ref="B61:B71"/>
    <mergeCell ref="C61:C65"/>
    <mergeCell ref="C66:C70"/>
    <mergeCell ref="B94:B104"/>
    <mergeCell ref="C94:C98"/>
    <mergeCell ref="C99:C103"/>
    <mergeCell ref="B83:B93"/>
    <mergeCell ref="C83:C87"/>
    <mergeCell ref="C88:C92"/>
    <mergeCell ref="B116:B126"/>
    <mergeCell ref="C116:C120"/>
    <mergeCell ref="C121:C125"/>
    <mergeCell ref="B105:B115"/>
    <mergeCell ref="C105:C109"/>
    <mergeCell ref="C110:C114"/>
    <mergeCell ref="B136:B146"/>
    <mergeCell ref="C136:C140"/>
    <mergeCell ref="C141:C145"/>
    <mergeCell ref="B127:B135"/>
    <mergeCell ref="C127:C130"/>
    <mergeCell ref="C131:C134"/>
    <mergeCell ref="B158:B168"/>
    <mergeCell ref="C158:C162"/>
    <mergeCell ref="C163:C167"/>
    <mergeCell ref="B147:B157"/>
    <mergeCell ref="C147:C151"/>
    <mergeCell ref="C152:C156"/>
    <mergeCell ref="B177:B187"/>
    <mergeCell ref="C177:C181"/>
    <mergeCell ref="C182:C186"/>
    <mergeCell ref="B169:B176"/>
    <mergeCell ref="C169:C171"/>
    <mergeCell ref="C172:C175"/>
    <mergeCell ref="B199:B209"/>
    <mergeCell ref="C199:C203"/>
    <mergeCell ref="C204:C208"/>
    <mergeCell ref="B188:B198"/>
    <mergeCell ref="C188:C192"/>
    <mergeCell ref="C193:C197"/>
    <mergeCell ref="B221:B231"/>
    <mergeCell ref="C221:C225"/>
    <mergeCell ref="C226:C230"/>
    <mergeCell ref="B210:B220"/>
    <mergeCell ref="C210:C214"/>
    <mergeCell ref="C215:C219"/>
    <mergeCell ref="B243:B253"/>
    <mergeCell ref="C243:C247"/>
    <mergeCell ref="C248:C252"/>
    <mergeCell ref="B232:B242"/>
    <mergeCell ref="C232:C236"/>
    <mergeCell ref="C237:C241"/>
    <mergeCell ref="B265:B275"/>
    <mergeCell ref="C265:C269"/>
    <mergeCell ref="C270:C274"/>
    <mergeCell ref="B254:B264"/>
    <mergeCell ref="C254:C258"/>
    <mergeCell ref="C259:C263"/>
    <mergeCell ref="B294:L294"/>
    <mergeCell ref="B295:L295"/>
    <mergeCell ref="B276:B286"/>
    <mergeCell ref="C276:C280"/>
    <mergeCell ref="C281:C285"/>
  </mergeCells>
  <pageMargins left="0.70866141732283472" right="0.70866141732283472" top="0.74803149606299213" bottom="0.74803149606299213" header="0.31496062992125984" footer="0.31496062992125984"/>
  <pageSetup paperSize="9" scale="62" orientation="portrait" r:id="rId1"/>
  <headerFooter>
    <oddHeader>&amp;L&amp;G&amp;RTaux d'hospitalisation</oddHeader>
    <oddFooter>&amp;L&amp;A&amp;C&amp;P sur &amp;N&amp;R&amp;F</oddFooter>
  </headerFooter>
  <rowBreaks count="4" manualBreakCount="4">
    <brk id="71" min="1" max="11" man="1"/>
    <brk id="135" min="1" max="11" man="1"/>
    <brk id="197" min="1" max="11" man="1"/>
    <brk id="263" min="1" max="11"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929DB-893B-4E40-8600-0633CA3233EF}">
  <dimension ref="A1:Z58"/>
  <sheetViews>
    <sheetView showGridLines="0" zoomScaleNormal="100" zoomScaleSheetLayoutView="70" workbookViewId="0"/>
  </sheetViews>
  <sheetFormatPr baseColWidth="10" defaultColWidth="11.42578125" defaultRowHeight="15"/>
  <cols>
    <col min="1" max="1" width="1.7109375" style="17" customWidth="1"/>
    <col min="2" max="2" width="13.7109375" style="10" customWidth="1"/>
    <col min="3" max="4" width="14.7109375" style="9" customWidth="1"/>
    <col min="5" max="18" width="8.28515625" style="9" customWidth="1"/>
    <col min="19" max="19" width="8.28515625" style="10" customWidth="1"/>
    <col min="20" max="26" width="8.28515625" style="9" customWidth="1"/>
    <col min="27" max="16384" width="11.42578125" style="9"/>
  </cols>
  <sheetData>
    <row r="1" spans="2:26" ht="10.15" customHeight="1"/>
    <row r="2" spans="2:26" ht="15.95" customHeight="1">
      <c r="B2" s="259" t="s">
        <v>196</v>
      </c>
      <c r="C2" s="259"/>
      <c r="D2" s="259"/>
      <c r="E2" s="259"/>
      <c r="F2" s="259"/>
      <c r="G2" s="259"/>
      <c r="H2" s="259"/>
      <c r="I2" s="259"/>
      <c r="J2" s="259"/>
      <c r="K2" s="259"/>
      <c r="L2" s="259"/>
      <c r="M2" s="259"/>
      <c r="N2" s="259"/>
      <c r="O2" s="259"/>
      <c r="P2" s="259"/>
    </row>
    <row r="3" spans="2:26" ht="14.25" customHeight="1"/>
    <row r="4" spans="2:26" ht="17.100000000000001" customHeight="1">
      <c r="B4" s="331" t="s">
        <v>223</v>
      </c>
      <c r="C4" s="332"/>
      <c r="D4" s="333"/>
      <c r="E4" s="260">
        <v>2002</v>
      </c>
      <c r="F4" s="260">
        <v>2003</v>
      </c>
      <c r="G4" s="260">
        <v>2004</v>
      </c>
      <c r="H4" s="260">
        <v>2005</v>
      </c>
      <c r="I4" s="260">
        <v>2006</v>
      </c>
      <c r="J4" s="260">
        <v>2007</v>
      </c>
      <c r="K4" s="260">
        <v>2008</v>
      </c>
      <c r="L4" s="260">
        <v>2009</v>
      </c>
      <c r="M4" s="260">
        <v>2010</v>
      </c>
      <c r="N4" s="260">
        <v>2011</v>
      </c>
      <c r="O4" s="260">
        <v>2012</v>
      </c>
      <c r="P4" s="260">
        <v>2013</v>
      </c>
      <c r="Q4" s="260">
        <v>2014</v>
      </c>
      <c r="R4" s="260">
        <v>2015</v>
      </c>
      <c r="S4" s="260">
        <v>2016</v>
      </c>
      <c r="T4" s="260">
        <v>2017</v>
      </c>
      <c r="U4" s="260">
        <v>2018</v>
      </c>
      <c r="V4" s="260">
        <v>2019</v>
      </c>
      <c r="W4" s="260">
        <v>2020</v>
      </c>
      <c r="X4" s="260">
        <v>2021</v>
      </c>
      <c r="Y4" s="260">
        <v>2022</v>
      </c>
      <c r="Z4" s="260">
        <v>2023</v>
      </c>
    </row>
    <row r="5" spans="2:26" ht="15" customHeight="1">
      <c r="B5" s="327" t="s">
        <v>13</v>
      </c>
      <c r="C5" s="328" t="s">
        <v>206</v>
      </c>
      <c r="D5" s="261" t="s">
        <v>207</v>
      </c>
      <c r="E5" s="262" t="s">
        <v>224</v>
      </c>
      <c r="F5" s="262" t="s">
        <v>224</v>
      </c>
      <c r="G5" s="262" t="s">
        <v>224</v>
      </c>
      <c r="H5" s="262" t="s">
        <v>224</v>
      </c>
      <c r="I5" s="262" t="s">
        <v>224</v>
      </c>
      <c r="J5" s="262" t="s">
        <v>224</v>
      </c>
      <c r="K5" s="262" t="s">
        <v>224</v>
      </c>
      <c r="L5" s="262" t="s">
        <v>224</v>
      </c>
      <c r="M5" s="178">
        <v>112.24188790560471</v>
      </c>
      <c r="N5" s="178">
        <v>116.24755307935553</v>
      </c>
      <c r="O5" s="178">
        <v>110.04126547455296</v>
      </c>
      <c r="P5" s="178">
        <v>115.18324607329842</v>
      </c>
      <c r="Q5" s="178">
        <v>118.80726820934927</v>
      </c>
      <c r="R5" s="178">
        <v>125.97200622084</v>
      </c>
      <c r="S5" s="178">
        <v>128.78787878787901</v>
      </c>
      <c r="T5" s="178">
        <v>121.721690836162</v>
      </c>
      <c r="U5" s="178">
        <v>129.83425414364601</v>
      </c>
      <c r="V5" s="178">
        <v>120.481927710843</v>
      </c>
      <c r="W5" s="178">
        <v>108.592433757084</v>
      </c>
      <c r="X5" s="178">
        <v>112.31720186944101</v>
      </c>
      <c r="Y5" s="178">
        <v>113.67035596769399</v>
      </c>
      <c r="Z5" s="178">
        <v>106.800413040271</v>
      </c>
    </row>
    <row r="6" spans="2:26" ht="15" customHeight="1">
      <c r="B6" s="327"/>
      <c r="C6" s="328"/>
      <c r="D6" s="263" t="s">
        <v>208</v>
      </c>
      <c r="E6" s="264" t="s">
        <v>224</v>
      </c>
      <c r="F6" s="264" t="s">
        <v>224</v>
      </c>
      <c r="G6" s="264" t="s">
        <v>224</v>
      </c>
      <c r="H6" s="264" t="s">
        <v>224</v>
      </c>
      <c r="I6" s="264" t="s">
        <v>224</v>
      </c>
      <c r="J6" s="264" t="s">
        <v>224</v>
      </c>
      <c r="K6" s="264" t="s">
        <v>224</v>
      </c>
      <c r="L6" s="264" t="s">
        <v>224</v>
      </c>
      <c r="M6" s="163">
        <v>136.47586128309342</v>
      </c>
      <c r="N6" s="163">
        <v>135.32893239244254</v>
      </c>
      <c r="O6" s="163">
        <v>139.28787420622922</v>
      </c>
      <c r="P6" s="163">
        <v>137.97143073085934</v>
      </c>
      <c r="Q6" s="163">
        <v>140.32112166440524</v>
      </c>
      <c r="R6" s="163">
        <v>142.932628797886</v>
      </c>
      <c r="S6" s="163">
        <v>144.01607339171301</v>
      </c>
      <c r="T6" s="163">
        <v>140.713876694026</v>
      </c>
      <c r="U6" s="163">
        <v>135.65965950578399</v>
      </c>
      <c r="V6" s="163">
        <v>134.81887695991401</v>
      </c>
      <c r="W6" s="163">
        <v>128.30682737109601</v>
      </c>
      <c r="X6" s="163">
        <v>131.906554983478</v>
      </c>
      <c r="Y6" s="163">
        <v>125.964602449418</v>
      </c>
      <c r="Z6" s="163">
        <v>124.50712769184101</v>
      </c>
    </row>
    <row r="7" spans="2:26" ht="15" customHeight="1">
      <c r="B7" s="327"/>
      <c r="C7" s="328"/>
      <c r="D7" s="263" t="s">
        <v>209</v>
      </c>
      <c r="E7" s="264" t="s">
        <v>224</v>
      </c>
      <c r="F7" s="264" t="s">
        <v>224</v>
      </c>
      <c r="G7" s="264" t="s">
        <v>224</v>
      </c>
      <c r="H7" s="264" t="s">
        <v>224</v>
      </c>
      <c r="I7" s="264" t="s">
        <v>224</v>
      </c>
      <c r="J7" s="264" t="s">
        <v>224</v>
      </c>
      <c r="K7" s="264" t="s">
        <v>224</v>
      </c>
      <c r="L7" s="264" t="s">
        <v>224</v>
      </c>
      <c r="M7" s="163">
        <v>289.54175905395419</v>
      </c>
      <c r="N7" s="163">
        <v>282.87572254335259</v>
      </c>
      <c r="O7" s="163">
        <v>282.10601209533974</v>
      </c>
      <c r="P7" s="163">
        <v>272.00552295478082</v>
      </c>
      <c r="Q7" s="163">
        <v>283.71779760902513</v>
      </c>
      <c r="R7" s="163">
        <v>298.846787479407</v>
      </c>
      <c r="S7" s="163">
        <v>294.907033144705</v>
      </c>
      <c r="T7" s="163">
        <v>282.77594598838101</v>
      </c>
      <c r="U7" s="163">
        <v>277.031154551008</v>
      </c>
      <c r="V7" s="163">
        <v>280.99547511312198</v>
      </c>
      <c r="W7" s="163">
        <v>268.87633769322201</v>
      </c>
      <c r="X7" s="163">
        <v>282.09237942590698</v>
      </c>
      <c r="Y7" s="163">
        <v>254.76156379779499</v>
      </c>
      <c r="Z7" s="163">
        <v>281.519621486223</v>
      </c>
    </row>
    <row r="8" spans="2:26" ht="15" customHeight="1">
      <c r="B8" s="327"/>
      <c r="C8" s="328"/>
      <c r="D8" s="263" t="s">
        <v>210</v>
      </c>
      <c r="E8" s="264" t="s">
        <v>224</v>
      </c>
      <c r="F8" s="264" t="s">
        <v>224</v>
      </c>
      <c r="G8" s="264" t="s">
        <v>224</v>
      </c>
      <c r="H8" s="264" t="s">
        <v>224</v>
      </c>
      <c r="I8" s="264" t="s">
        <v>224</v>
      </c>
      <c r="J8" s="264" t="s">
        <v>224</v>
      </c>
      <c r="K8" s="264" t="s">
        <v>224</v>
      </c>
      <c r="L8" s="264" t="s">
        <v>224</v>
      </c>
      <c r="M8" s="163">
        <v>427.9437609841828</v>
      </c>
      <c r="N8" s="163">
        <v>442.10073181231166</v>
      </c>
      <c r="O8" s="163">
        <v>410.20323517212773</v>
      </c>
      <c r="P8" s="163">
        <v>436.17021276595744</v>
      </c>
      <c r="Q8" s="163">
        <v>468.93549663632768</v>
      </c>
      <c r="R8" s="163">
        <v>463.14972847168298</v>
      </c>
      <c r="S8" s="163">
        <v>502.65553869499303</v>
      </c>
      <c r="T8" s="163">
        <v>497.56280464941898</v>
      </c>
      <c r="U8" s="163">
        <v>504.43131462333798</v>
      </c>
      <c r="V8" s="163">
        <v>520.17448200654303</v>
      </c>
      <c r="W8" s="163">
        <v>469.38775510204101</v>
      </c>
      <c r="X8" s="163">
        <v>486.24172762103802</v>
      </c>
      <c r="Y8" s="163">
        <v>491.76954732510302</v>
      </c>
      <c r="Z8" s="163">
        <v>463.64242828552398</v>
      </c>
    </row>
    <row r="9" spans="2:26" ht="15" customHeight="1">
      <c r="B9" s="327"/>
      <c r="C9" s="328"/>
      <c r="D9" s="265" t="s">
        <v>3</v>
      </c>
      <c r="E9" s="266" t="s">
        <v>224</v>
      </c>
      <c r="F9" s="266" t="s">
        <v>224</v>
      </c>
      <c r="G9" s="266" t="s">
        <v>224</v>
      </c>
      <c r="H9" s="266" t="s">
        <v>224</v>
      </c>
      <c r="I9" s="266" t="s">
        <v>224</v>
      </c>
      <c r="J9" s="266" t="s">
        <v>224</v>
      </c>
      <c r="K9" s="266" t="s">
        <v>224</v>
      </c>
      <c r="L9" s="266" t="s">
        <v>224</v>
      </c>
      <c r="M9" s="165">
        <v>169.01581076112268</v>
      </c>
      <c r="N9" s="165">
        <v>169.66077634734935</v>
      </c>
      <c r="O9" s="165">
        <v>170.11113277441996</v>
      </c>
      <c r="P9" s="165">
        <v>170.92294994416662</v>
      </c>
      <c r="Q9" s="165">
        <v>177.57077008470691</v>
      </c>
      <c r="R9" s="165">
        <v>182.9312294037</v>
      </c>
      <c r="S9" s="165">
        <v>186.73802438321999</v>
      </c>
      <c r="T9" s="165">
        <v>182.26931652003</v>
      </c>
      <c r="U9" s="165">
        <v>180.79582705237701</v>
      </c>
      <c r="V9" s="165">
        <v>181.201944956765</v>
      </c>
      <c r="W9" s="165">
        <v>170.42290392441501</v>
      </c>
      <c r="X9" s="165">
        <v>177.15188828344299</v>
      </c>
      <c r="Y9" s="165">
        <v>170.153875023457</v>
      </c>
      <c r="Z9" s="165">
        <v>171.23145434827799</v>
      </c>
    </row>
    <row r="10" spans="2:26" ht="15" customHeight="1">
      <c r="B10" s="327"/>
      <c r="C10" s="328" t="s">
        <v>211</v>
      </c>
      <c r="D10" s="261" t="s">
        <v>207</v>
      </c>
      <c r="E10" s="262" t="s">
        <v>224</v>
      </c>
      <c r="F10" s="262" t="s">
        <v>224</v>
      </c>
      <c r="G10" s="262" t="s">
        <v>224</v>
      </c>
      <c r="H10" s="262" t="s">
        <v>224</v>
      </c>
      <c r="I10" s="262" t="s">
        <v>224</v>
      </c>
      <c r="J10" s="262" t="s">
        <v>224</v>
      </c>
      <c r="K10" s="262" t="s">
        <v>224</v>
      </c>
      <c r="L10" s="262" t="s">
        <v>224</v>
      </c>
      <c r="M10" s="178">
        <v>122.21116953247123</v>
      </c>
      <c r="N10" s="178">
        <v>130.62741174789195</v>
      </c>
      <c r="O10" s="178">
        <v>136.81159420289853</v>
      </c>
      <c r="P10" s="178">
        <v>129.09747292418771</v>
      </c>
      <c r="Q10" s="178">
        <v>130.24538986496299</v>
      </c>
      <c r="R10" s="178">
        <v>128.23495202093599</v>
      </c>
      <c r="S10" s="178">
        <v>125.617912183774</v>
      </c>
      <c r="T10" s="178">
        <v>128.43366452366999</v>
      </c>
      <c r="U10" s="178">
        <v>140.749483623488</v>
      </c>
      <c r="V10" s="178">
        <v>142.11464211464201</v>
      </c>
      <c r="W10" s="178">
        <v>123.348671515511</v>
      </c>
      <c r="X10" s="178">
        <v>122.14076246334299</v>
      </c>
      <c r="Y10" s="178">
        <v>130.509939498704</v>
      </c>
      <c r="Z10" s="178">
        <v>113.86840612592199</v>
      </c>
    </row>
    <row r="11" spans="2:26" ht="15" customHeight="1">
      <c r="B11" s="327"/>
      <c r="C11" s="328"/>
      <c r="D11" s="263" t="s">
        <v>208</v>
      </c>
      <c r="E11" s="264" t="s">
        <v>224</v>
      </c>
      <c r="F11" s="264" t="s">
        <v>224</v>
      </c>
      <c r="G11" s="264" t="s">
        <v>224</v>
      </c>
      <c r="H11" s="264" t="s">
        <v>224</v>
      </c>
      <c r="I11" s="264" t="s">
        <v>224</v>
      </c>
      <c r="J11" s="264" t="s">
        <v>224</v>
      </c>
      <c r="K11" s="264" t="s">
        <v>224</v>
      </c>
      <c r="L11" s="264" t="s">
        <v>224</v>
      </c>
      <c r="M11" s="163">
        <v>125.12493984377893</v>
      </c>
      <c r="N11" s="163">
        <v>132.26223453370267</v>
      </c>
      <c r="O11" s="163">
        <v>127.2140525871869</v>
      </c>
      <c r="P11" s="163">
        <v>131.62254703435073</v>
      </c>
      <c r="Q11" s="163">
        <v>130.22176379577101</v>
      </c>
      <c r="R11" s="163">
        <v>128.50252218417501</v>
      </c>
      <c r="S11" s="163">
        <v>132.12502311818</v>
      </c>
      <c r="T11" s="163">
        <v>132.59771139842499</v>
      </c>
      <c r="U11" s="163">
        <v>122.86193404136399</v>
      </c>
      <c r="V11" s="163">
        <v>127.993393889348</v>
      </c>
      <c r="W11" s="163">
        <v>121.17048535036599</v>
      </c>
      <c r="X11" s="163">
        <v>121.135159010601</v>
      </c>
      <c r="Y11" s="163">
        <v>113.309090909091</v>
      </c>
      <c r="Z11" s="163">
        <v>111.681234297038</v>
      </c>
    </row>
    <row r="12" spans="2:26" ht="15" customHeight="1">
      <c r="B12" s="327"/>
      <c r="C12" s="328"/>
      <c r="D12" s="263" t="s">
        <v>209</v>
      </c>
      <c r="E12" s="264" t="s">
        <v>224</v>
      </c>
      <c r="F12" s="264" t="s">
        <v>224</v>
      </c>
      <c r="G12" s="264" t="s">
        <v>224</v>
      </c>
      <c r="H12" s="264" t="s">
        <v>224</v>
      </c>
      <c r="I12" s="264" t="s">
        <v>224</v>
      </c>
      <c r="J12" s="264" t="s">
        <v>224</v>
      </c>
      <c r="K12" s="264" t="s">
        <v>224</v>
      </c>
      <c r="L12" s="264" t="s">
        <v>224</v>
      </c>
      <c r="M12" s="163">
        <v>351.31133671742811</v>
      </c>
      <c r="N12" s="163">
        <v>339.2016376663255</v>
      </c>
      <c r="O12" s="163">
        <v>343.81217668125748</v>
      </c>
      <c r="P12" s="163">
        <v>346.13892122623207</v>
      </c>
      <c r="Q12" s="163">
        <v>349.45834889802018</v>
      </c>
      <c r="R12" s="163">
        <v>317.26762094582398</v>
      </c>
      <c r="S12" s="163">
        <v>341.15778326861999</v>
      </c>
      <c r="T12" s="163">
        <v>350.54207537428999</v>
      </c>
      <c r="U12" s="163">
        <v>345.478856760822</v>
      </c>
      <c r="V12" s="163">
        <v>349.13933095160797</v>
      </c>
      <c r="W12" s="163">
        <v>324.56278556798497</v>
      </c>
      <c r="X12" s="163">
        <v>324.60572653498701</v>
      </c>
      <c r="Y12" s="163">
        <v>331.98804185351298</v>
      </c>
      <c r="Z12" s="163">
        <v>331.01449275362302</v>
      </c>
    </row>
    <row r="13" spans="2:26" ht="15" customHeight="1">
      <c r="B13" s="327"/>
      <c r="C13" s="328"/>
      <c r="D13" s="263" t="s">
        <v>210</v>
      </c>
      <c r="E13" s="264" t="s">
        <v>224</v>
      </c>
      <c r="F13" s="264" t="s">
        <v>224</v>
      </c>
      <c r="G13" s="264" t="s">
        <v>224</v>
      </c>
      <c r="H13" s="264" t="s">
        <v>224</v>
      </c>
      <c r="I13" s="264" t="s">
        <v>224</v>
      </c>
      <c r="J13" s="264" t="s">
        <v>224</v>
      </c>
      <c r="K13" s="264" t="s">
        <v>224</v>
      </c>
      <c r="L13" s="264" t="s">
        <v>224</v>
      </c>
      <c r="M13" s="163">
        <v>561.80665610142637</v>
      </c>
      <c r="N13" s="163">
        <v>594.08194233687402</v>
      </c>
      <c r="O13" s="163">
        <v>555.88020452885326</v>
      </c>
      <c r="P13" s="163">
        <v>528.79213483146066</v>
      </c>
      <c r="Q13" s="163">
        <v>548.63013698630141</v>
      </c>
      <c r="R13" s="163">
        <v>537.00065487884694</v>
      </c>
      <c r="S13" s="163">
        <v>601.75328741390103</v>
      </c>
      <c r="T13" s="163">
        <v>604.11622276029095</v>
      </c>
      <c r="U13" s="163">
        <v>598.48042080654602</v>
      </c>
      <c r="V13" s="163">
        <v>611.33144475920699</v>
      </c>
      <c r="W13" s="163">
        <v>572.71195957327302</v>
      </c>
      <c r="X13" s="163">
        <v>564.79481641468703</v>
      </c>
      <c r="Y13" s="163">
        <v>566.77018633540399</v>
      </c>
      <c r="Z13" s="163">
        <v>502.71604938271599</v>
      </c>
    </row>
    <row r="14" spans="2:26" ht="15" customHeight="1">
      <c r="B14" s="327"/>
      <c r="C14" s="328"/>
      <c r="D14" s="265" t="s">
        <v>3</v>
      </c>
      <c r="E14" s="266" t="s">
        <v>224</v>
      </c>
      <c r="F14" s="266" t="s">
        <v>224</v>
      </c>
      <c r="G14" s="266" t="s">
        <v>224</v>
      </c>
      <c r="H14" s="266" t="s">
        <v>224</v>
      </c>
      <c r="I14" s="266" t="s">
        <v>224</v>
      </c>
      <c r="J14" s="266" t="s">
        <v>224</v>
      </c>
      <c r="K14" s="266" t="s">
        <v>224</v>
      </c>
      <c r="L14" s="266" t="s">
        <v>224</v>
      </c>
      <c r="M14" s="165">
        <v>165.08491508491508</v>
      </c>
      <c r="N14" s="165">
        <v>172.19118559900684</v>
      </c>
      <c r="O14" s="165">
        <v>170.15087269500049</v>
      </c>
      <c r="P14" s="165">
        <v>172.28998622860513</v>
      </c>
      <c r="Q14" s="165">
        <v>173.91730114818714</v>
      </c>
      <c r="R14" s="165">
        <v>168.99934279385599</v>
      </c>
      <c r="S14" s="165">
        <v>178.016320186516</v>
      </c>
      <c r="T14" s="165">
        <v>181.52487688911501</v>
      </c>
      <c r="U14" s="165">
        <v>177.74227128573901</v>
      </c>
      <c r="V14" s="165">
        <v>183.926971597375</v>
      </c>
      <c r="W14" s="165">
        <v>171.65143322007901</v>
      </c>
      <c r="X14" s="165">
        <v>172.05163909277601</v>
      </c>
      <c r="Y14" s="165">
        <v>170.39754783577899</v>
      </c>
      <c r="Z14" s="165">
        <v>164.14232751604999</v>
      </c>
    </row>
    <row r="15" spans="2:26" ht="15" customHeight="1">
      <c r="B15" s="327"/>
      <c r="C15" s="329" t="s">
        <v>212</v>
      </c>
      <c r="D15" s="330"/>
      <c r="E15" s="267" t="s">
        <v>224</v>
      </c>
      <c r="F15" s="267" t="s">
        <v>224</v>
      </c>
      <c r="G15" s="267" t="s">
        <v>224</v>
      </c>
      <c r="H15" s="267" t="s">
        <v>224</v>
      </c>
      <c r="I15" s="267" t="s">
        <v>224</v>
      </c>
      <c r="J15" s="267" t="s">
        <v>224</v>
      </c>
      <c r="K15" s="267" t="s">
        <v>224</v>
      </c>
      <c r="L15" s="267" t="s">
        <v>224</v>
      </c>
      <c r="M15" s="173">
        <v>167.06872023257253</v>
      </c>
      <c r="N15" s="173">
        <v>170.9168895517237</v>
      </c>
      <c r="O15" s="173">
        <v>170.13088876905729</v>
      </c>
      <c r="P15" s="173">
        <v>171.60204256150897</v>
      </c>
      <c r="Q15" s="173">
        <v>175.75713382917698</v>
      </c>
      <c r="R15" s="173">
        <v>176.00658149438601</v>
      </c>
      <c r="S15" s="173">
        <v>182.40307083192499</v>
      </c>
      <c r="T15" s="173">
        <v>181.899295842577</v>
      </c>
      <c r="U15" s="173">
        <v>179.27797833935</v>
      </c>
      <c r="V15" s="173">
        <v>182.55707542626001</v>
      </c>
      <c r="W15" s="173">
        <v>171.03551954947301</v>
      </c>
      <c r="X15" s="173">
        <v>174.60242555802</v>
      </c>
      <c r="Y15" s="173">
        <v>170.276325616131</v>
      </c>
      <c r="Z15" s="173">
        <v>167.650585212675</v>
      </c>
    </row>
    <row r="16" spans="2:26" ht="15" customHeight="1">
      <c r="B16" s="327" t="s">
        <v>11</v>
      </c>
      <c r="C16" s="328" t="s">
        <v>206</v>
      </c>
      <c r="D16" s="261" t="s">
        <v>207</v>
      </c>
      <c r="E16" s="262" t="s">
        <v>224</v>
      </c>
      <c r="F16" s="262" t="s">
        <v>224</v>
      </c>
      <c r="G16" s="262" t="s">
        <v>224</v>
      </c>
      <c r="H16" s="262" t="s">
        <v>224</v>
      </c>
      <c r="I16" s="262" t="s">
        <v>224</v>
      </c>
      <c r="J16" s="262" t="s">
        <v>224</v>
      </c>
      <c r="K16" s="262" t="s">
        <v>224</v>
      </c>
      <c r="L16" s="262" t="s">
        <v>224</v>
      </c>
      <c r="M16" s="178">
        <v>98.464700193423596</v>
      </c>
      <c r="N16" s="178">
        <v>106.88481519078044</v>
      </c>
      <c r="O16" s="178">
        <v>99.681491093547251</v>
      </c>
      <c r="P16" s="178">
        <v>101.33209237391659</v>
      </c>
      <c r="Q16" s="178">
        <v>103.39051579737769</v>
      </c>
      <c r="R16" s="178">
        <v>102.542081758846</v>
      </c>
      <c r="S16" s="178">
        <v>108.78090366581399</v>
      </c>
      <c r="T16" s="178">
        <v>107.48007010798899</v>
      </c>
      <c r="U16" s="178">
        <v>104.791431792559</v>
      </c>
      <c r="V16" s="178">
        <v>101.147735625035</v>
      </c>
      <c r="W16" s="178">
        <v>94.306847472822994</v>
      </c>
      <c r="X16" s="178">
        <v>98.9401254092448</v>
      </c>
      <c r="Y16" s="178">
        <v>103.178106378283</v>
      </c>
      <c r="Z16" s="178">
        <v>95.173682501893694</v>
      </c>
    </row>
    <row r="17" spans="2:26" ht="15" customHeight="1">
      <c r="B17" s="327"/>
      <c r="C17" s="328"/>
      <c r="D17" s="263" t="s">
        <v>208</v>
      </c>
      <c r="E17" s="264" t="s">
        <v>224</v>
      </c>
      <c r="F17" s="264" t="s">
        <v>224</v>
      </c>
      <c r="G17" s="264" t="s">
        <v>224</v>
      </c>
      <c r="H17" s="264" t="s">
        <v>224</v>
      </c>
      <c r="I17" s="264" t="s">
        <v>224</v>
      </c>
      <c r="J17" s="264" t="s">
        <v>224</v>
      </c>
      <c r="K17" s="264" t="s">
        <v>224</v>
      </c>
      <c r="L17" s="264" t="s">
        <v>224</v>
      </c>
      <c r="M17" s="163">
        <v>119.78818569739346</v>
      </c>
      <c r="N17" s="163">
        <v>121.99338927027713</v>
      </c>
      <c r="O17" s="163">
        <v>122.51555912467376</v>
      </c>
      <c r="P17" s="163">
        <v>117.77872872708122</v>
      </c>
      <c r="Q17" s="163">
        <v>116.87952942705795</v>
      </c>
      <c r="R17" s="163">
        <v>115.819753800662</v>
      </c>
      <c r="S17" s="163">
        <v>121.357450254879</v>
      </c>
      <c r="T17" s="163">
        <v>119.169757714466</v>
      </c>
      <c r="U17" s="163">
        <v>115.72887008227001</v>
      </c>
      <c r="V17" s="163">
        <v>117.54082914572901</v>
      </c>
      <c r="W17" s="163">
        <v>107.46319967497</v>
      </c>
      <c r="X17" s="163">
        <v>118.549598228801</v>
      </c>
      <c r="Y17" s="163">
        <v>112.88170426833901</v>
      </c>
      <c r="Z17" s="163">
        <v>114.563106796117</v>
      </c>
    </row>
    <row r="18" spans="2:26" ht="15" customHeight="1">
      <c r="B18" s="327"/>
      <c r="C18" s="328"/>
      <c r="D18" s="263" t="s">
        <v>209</v>
      </c>
      <c r="E18" s="264" t="s">
        <v>224</v>
      </c>
      <c r="F18" s="264" t="s">
        <v>224</v>
      </c>
      <c r="G18" s="264" t="s">
        <v>224</v>
      </c>
      <c r="H18" s="264" t="s">
        <v>224</v>
      </c>
      <c r="I18" s="264" t="s">
        <v>224</v>
      </c>
      <c r="J18" s="264" t="s">
        <v>224</v>
      </c>
      <c r="K18" s="264" t="s">
        <v>224</v>
      </c>
      <c r="L18" s="264" t="s">
        <v>224</v>
      </c>
      <c r="M18" s="163">
        <v>240.51229669207197</v>
      </c>
      <c r="N18" s="163">
        <v>230.30899727355347</v>
      </c>
      <c r="O18" s="163">
        <v>232.62927895120174</v>
      </c>
      <c r="P18" s="163">
        <v>232.49753486406536</v>
      </c>
      <c r="Q18" s="163">
        <v>229.90232907588279</v>
      </c>
      <c r="R18" s="163">
        <v>224.33434892038699</v>
      </c>
      <c r="S18" s="163">
        <v>236.36716475839299</v>
      </c>
      <c r="T18" s="163">
        <v>233.88172521120501</v>
      </c>
      <c r="U18" s="163">
        <v>224.05836867049101</v>
      </c>
      <c r="V18" s="163">
        <v>239.53303587800301</v>
      </c>
      <c r="W18" s="163">
        <v>212.325064568443</v>
      </c>
      <c r="X18" s="163">
        <v>229.861316022425</v>
      </c>
      <c r="Y18" s="163">
        <v>228.71102838529501</v>
      </c>
      <c r="Z18" s="163">
        <v>230.82239115411201</v>
      </c>
    </row>
    <row r="19" spans="2:26" ht="15" customHeight="1">
      <c r="B19" s="327"/>
      <c r="C19" s="328"/>
      <c r="D19" s="263" t="s">
        <v>210</v>
      </c>
      <c r="E19" s="264" t="s">
        <v>224</v>
      </c>
      <c r="F19" s="264" t="s">
        <v>224</v>
      </c>
      <c r="G19" s="264" t="s">
        <v>224</v>
      </c>
      <c r="H19" s="264" t="s">
        <v>224</v>
      </c>
      <c r="I19" s="264" t="s">
        <v>224</v>
      </c>
      <c r="J19" s="264" t="s">
        <v>224</v>
      </c>
      <c r="K19" s="264" t="s">
        <v>224</v>
      </c>
      <c r="L19" s="264" t="s">
        <v>224</v>
      </c>
      <c r="M19" s="163">
        <v>498.9686855428464</v>
      </c>
      <c r="N19" s="163">
        <v>517.3168064163325</v>
      </c>
      <c r="O19" s="163">
        <v>516.97641172265912</v>
      </c>
      <c r="P19" s="163">
        <v>502.95961002785515</v>
      </c>
      <c r="Q19" s="163">
        <v>467.64162044041012</v>
      </c>
      <c r="R19" s="163">
        <v>522.49589490968799</v>
      </c>
      <c r="S19" s="163">
        <v>517.86572664637094</v>
      </c>
      <c r="T19" s="163">
        <v>523.49520666352396</v>
      </c>
      <c r="U19" s="163">
        <v>526.42901044867904</v>
      </c>
      <c r="V19" s="163">
        <v>535.23035230352298</v>
      </c>
      <c r="W19" s="163">
        <v>510.41666666666703</v>
      </c>
      <c r="X19" s="163">
        <v>493.32184403274499</v>
      </c>
      <c r="Y19" s="163">
        <v>504.407443682664</v>
      </c>
      <c r="Z19" s="163">
        <v>507.96626054358001</v>
      </c>
    </row>
    <row r="20" spans="2:26" ht="15" customHeight="1">
      <c r="B20" s="327"/>
      <c r="C20" s="328"/>
      <c r="D20" s="265" t="s">
        <v>3</v>
      </c>
      <c r="E20" s="266" t="s">
        <v>224</v>
      </c>
      <c r="F20" s="266" t="s">
        <v>224</v>
      </c>
      <c r="G20" s="266" t="s">
        <v>224</v>
      </c>
      <c r="H20" s="266" t="s">
        <v>224</v>
      </c>
      <c r="I20" s="266" t="s">
        <v>224</v>
      </c>
      <c r="J20" s="266" t="s">
        <v>224</v>
      </c>
      <c r="K20" s="266" t="s">
        <v>224</v>
      </c>
      <c r="L20" s="266" t="s">
        <v>224</v>
      </c>
      <c r="M20" s="165">
        <v>154.27563281947567</v>
      </c>
      <c r="N20" s="165">
        <v>157.42544900033886</v>
      </c>
      <c r="O20" s="165">
        <v>157.20651313871653</v>
      </c>
      <c r="P20" s="165">
        <v>154.13061466324791</v>
      </c>
      <c r="Q20" s="165">
        <v>152.15445723766908</v>
      </c>
      <c r="R20" s="165">
        <v>154.31205392545601</v>
      </c>
      <c r="S20" s="165">
        <v>160.77679776269699</v>
      </c>
      <c r="T20" s="165">
        <v>159.61531003994301</v>
      </c>
      <c r="U20" s="165">
        <v>156.32372057195099</v>
      </c>
      <c r="V20" s="165">
        <v>160.46756730861401</v>
      </c>
      <c r="W20" s="165">
        <v>147.56342138030001</v>
      </c>
      <c r="X20" s="165">
        <v>157.43817946262601</v>
      </c>
      <c r="Y20" s="165">
        <v>155.73450735621901</v>
      </c>
      <c r="Z20" s="165">
        <v>156.268988346257</v>
      </c>
    </row>
    <row r="21" spans="2:26" ht="15" customHeight="1">
      <c r="B21" s="327"/>
      <c r="C21" s="328" t="s">
        <v>211</v>
      </c>
      <c r="D21" s="261" t="s">
        <v>207</v>
      </c>
      <c r="E21" s="262" t="s">
        <v>224</v>
      </c>
      <c r="F21" s="262" t="s">
        <v>224</v>
      </c>
      <c r="G21" s="262" t="s">
        <v>224</v>
      </c>
      <c r="H21" s="262" t="s">
        <v>224</v>
      </c>
      <c r="I21" s="262" t="s">
        <v>224</v>
      </c>
      <c r="J21" s="262" t="s">
        <v>224</v>
      </c>
      <c r="K21" s="262" t="s">
        <v>224</v>
      </c>
      <c r="L21" s="262" t="s">
        <v>224</v>
      </c>
      <c r="M21" s="178">
        <v>103.5633484162896</v>
      </c>
      <c r="N21" s="178">
        <v>104.67869222096957</v>
      </c>
      <c r="O21" s="178">
        <v>104.75071344636562</v>
      </c>
      <c r="P21" s="178">
        <v>107.24749847973906</v>
      </c>
      <c r="Q21" s="178">
        <v>112.13315812527377</v>
      </c>
      <c r="R21" s="178">
        <v>107.177814029364</v>
      </c>
      <c r="S21" s="178">
        <v>107.616338360797</v>
      </c>
      <c r="T21" s="178">
        <v>114.001816336343</v>
      </c>
      <c r="U21" s="178">
        <v>109.231178504922</v>
      </c>
      <c r="V21" s="178">
        <v>100.08019246190899</v>
      </c>
      <c r="W21" s="178">
        <v>87.864774358156595</v>
      </c>
      <c r="X21" s="178">
        <v>98.052595664269603</v>
      </c>
      <c r="Y21" s="178">
        <v>99.469081823860094</v>
      </c>
      <c r="Z21" s="178">
        <v>93.119056095204201</v>
      </c>
    </row>
    <row r="22" spans="2:26" ht="15" customHeight="1">
      <c r="B22" s="327"/>
      <c r="C22" s="328"/>
      <c r="D22" s="263" t="s">
        <v>208</v>
      </c>
      <c r="E22" s="264" t="s">
        <v>224</v>
      </c>
      <c r="F22" s="264" t="s">
        <v>224</v>
      </c>
      <c r="G22" s="264" t="s">
        <v>224</v>
      </c>
      <c r="H22" s="264" t="s">
        <v>224</v>
      </c>
      <c r="I22" s="264" t="s">
        <v>224</v>
      </c>
      <c r="J22" s="264" t="s">
        <v>224</v>
      </c>
      <c r="K22" s="264" t="s">
        <v>224</v>
      </c>
      <c r="L22" s="264" t="s">
        <v>224</v>
      </c>
      <c r="M22" s="163">
        <v>96.712956628813799</v>
      </c>
      <c r="N22" s="163">
        <v>97.517013678323565</v>
      </c>
      <c r="O22" s="163">
        <v>94.243091544281995</v>
      </c>
      <c r="P22" s="163">
        <v>92.984735303670021</v>
      </c>
      <c r="Q22" s="163">
        <v>93.069814372887876</v>
      </c>
      <c r="R22" s="163">
        <v>89.167736109130701</v>
      </c>
      <c r="S22" s="163">
        <v>92.7132561900425</v>
      </c>
      <c r="T22" s="163">
        <v>94.199050356116501</v>
      </c>
      <c r="U22" s="163">
        <v>92.507728395445298</v>
      </c>
      <c r="V22" s="163">
        <v>89.557790969821895</v>
      </c>
      <c r="W22" s="163">
        <v>85.494775660725296</v>
      </c>
      <c r="X22" s="163">
        <v>90.299175786645606</v>
      </c>
      <c r="Y22" s="163">
        <v>88.172980120509095</v>
      </c>
      <c r="Z22" s="163">
        <v>87.548695117307602</v>
      </c>
    </row>
    <row r="23" spans="2:26" ht="15" customHeight="1">
      <c r="B23" s="327"/>
      <c r="C23" s="328"/>
      <c r="D23" s="263" t="s">
        <v>209</v>
      </c>
      <c r="E23" s="264" t="s">
        <v>224</v>
      </c>
      <c r="F23" s="264" t="s">
        <v>224</v>
      </c>
      <c r="G23" s="264" t="s">
        <v>224</v>
      </c>
      <c r="H23" s="264" t="s">
        <v>224</v>
      </c>
      <c r="I23" s="264" t="s">
        <v>224</v>
      </c>
      <c r="J23" s="264" t="s">
        <v>224</v>
      </c>
      <c r="K23" s="264" t="s">
        <v>224</v>
      </c>
      <c r="L23" s="264" t="s">
        <v>224</v>
      </c>
      <c r="M23" s="163">
        <v>300.09723327145758</v>
      </c>
      <c r="N23" s="163">
        <v>297.06757331066723</v>
      </c>
      <c r="O23" s="163">
        <v>293.91560353287537</v>
      </c>
      <c r="P23" s="163">
        <v>279.92749625660019</v>
      </c>
      <c r="Q23" s="163">
        <v>285.39923954372625</v>
      </c>
      <c r="R23" s="163">
        <v>279.62825278810402</v>
      </c>
      <c r="S23" s="163">
        <v>307.99447152105898</v>
      </c>
      <c r="T23" s="163">
        <v>307.90132284590601</v>
      </c>
      <c r="U23" s="163">
        <v>297.73257045984298</v>
      </c>
      <c r="V23" s="163">
        <v>303.093355527813</v>
      </c>
      <c r="W23" s="163">
        <v>310.32844733984803</v>
      </c>
      <c r="X23" s="163">
        <v>302.609624240806</v>
      </c>
      <c r="Y23" s="163">
        <v>297.69240854857702</v>
      </c>
      <c r="Z23" s="163">
        <v>307.19248584662898</v>
      </c>
    </row>
    <row r="24" spans="2:26" ht="15" customHeight="1">
      <c r="B24" s="327"/>
      <c r="C24" s="328"/>
      <c r="D24" s="263" t="s">
        <v>210</v>
      </c>
      <c r="E24" s="264" t="s">
        <v>224</v>
      </c>
      <c r="F24" s="264" t="s">
        <v>224</v>
      </c>
      <c r="G24" s="264" t="s">
        <v>224</v>
      </c>
      <c r="H24" s="264" t="s">
        <v>224</v>
      </c>
      <c r="I24" s="264" t="s">
        <v>224</v>
      </c>
      <c r="J24" s="264" t="s">
        <v>224</v>
      </c>
      <c r="K24" s="264" t="s">
        <v>224</v>
      </c>
      <c r="L24" s="264" t="s">
        <v>224</v>
      </c>
      <c r="M24" s="163">
        <v>559.8377281947262</v>
      </c>
      <c r="N24" s="163">
        <v>569.17123508545626</v>
      </c>
      <c r="O24" s="163">
        <v>553.10136157337365</v>
      </c>
      <c r="P24" s="163">
        <v>554.24460431654677</v>
      </c>
      <c r="Q24" s="163">
        <v>546.33204633204639</v>
      </c>
      <c r="R24" s="163">
        <v>574.82185273159098</v>
      </c>
      <c r="S24" s="163">
        <v>605.20275439938803</v>
      </c>
      <c r="T24" s="163">
        <v>602.29772671718399</v>
      </c>
      <c r="U24" s="163">
        <v>585.71091723650102</v>
      </c>
      <c r="V24" s="163">
        <v>597.26339794754904</v>
      </c>
      <c r="W24" s="163">
        <v>566.21004566210104</v>
      </c>
      <c r="X24" s="163">
        <v>560.24096385542202</v>
      </c>
      <c r="Y24" s="163">
        <v>576.34854771784205</v>
      </c>
      <c r="Z24" s="163">
        <v>563.62568519968704</v>
      </c>
    </row>
    <row r="25" spans="2:26" ht="15" customHeight="1">
      <c r="B25" s="327"/>
      <c r="C25" s="328"/>
      <c r="D25" s="265" t="s">
        <v>3</v>
      </c>
      <c r="E25" s="266" t="s">
        <v>224</v>
      </c>
      <c r="F25" s="266" t="s">
        <v>224</v>
      </c>
      <c r="G25" s="266" t="s">
        <v>224</v>
      </c>
      <c r="H25" s="266" t="s">
        <v>224</v>
      </c>
      <c r="I25" s="266" t="s">
        <v>224</v>
      </c>
      <c r="J25" s="266" t="s">
        <v>224</v>
      </c>
      <c r="K25" s="266" t="s">
        <v>224</v>
      </c>
      <c r="L25" s="266" t="s">
        <v>224</v>
      </c>
      <c r="M25" s="165">
        <v>138.64835274211208</v>
      </c>
      <c r="N25" s="165">
        <v>140.32836794606936</v>
      </c>
      <c r="O25" s="165">
        <v>138.4420208739779</v>
      </c>
      <c r="P25" s="165">
        <v>137.15525967046844</v>
      </c>
      <c r="Q25" s="165">
        <v>139.44828010710219</v>
      </c>
      <c r="R25" s="165">
        <v>137.09922427237601</v>
      </c>
      <c r="S25" s="165">
        <v>145.18451845184501</v>
      </c>
      <c r="T25" s="165">
        <v>148.13675993612301</v>
      </c>
      <c r="U25" s="165">
        <v>144.802394502097</v>
      </c>
      <c r="V25" s="165">
        <v>143.484440088214</v>
      </c>
      <c r="W25" s="165">
        <v>138.53158461882001</v>
      </c>
      <c r="X25" s="165">
        <v>143.023822958408</v>
      </c>
      <c r="Y25" s="165">
        <v>142.6533253966</v>
      </c>
      <c r="Z25" s="165">
        <v>142.38883210401801</v>
      </c>
    </row>
    <row r="26" spans="2:26" ht="15" customHeight="1">
      <c r="B26" s="327" t="s">
        <v>11</v>
      </c>
      <c r="C26" s="329" t="s">
        <v>212</v>
      </c>
      <c r="D26" s="330"/>
      <c r="E26" s="267" t="s">
        <v>224</v>
      </c>
      <c r="F26" s="267" t="s">
        <v>224</v>
      </c>
      <c r="G26" s="267" t="s">
        <v>224</v>
      </c>
      <c r="H26" s="267" t="s">
        <v>224</v>
      </c>
      <c r="I26" s="267" t="s">
        <v>224</v>
      </c>
      <c r="J26" s="267" t="s">
        <v>224</v>
      </c>
      <c r="K26" s="267" t="s">
        <v>224</v>
      </c>
      <c r="L26" s="267" t="s">
        <v>224</v>
      </c>
      <c r="M26" s="173">
        <v>146.56996400916131</v>
      </c>
      <c r="N26" s="173">
        <v>148.98981770581858</v>
      </c>
      <c r="O26" s="173">
        <v>147.93550799829342</v>
      </c>
      <c r="P26" s="173">
        <v>145.73310482955131</v>
      </c>
      <c r="Q26" s="173">
        <v>145.86486019845421</v>
      </c>
      <c r="R26" s="173">
        <v>145.79764158977301</v>
      </c>
      <c r="S26" s="173">
        <v>153.06838857685301</v>
      </c>
      <c r="T26" s="173">
        <v>153.94156897929599</v>
      </c>
      <c r="U26" s="173">
        <v>150.62724843127</v>
      </c>
      <c r="V26" s="173">
        <v>152.07248237602701</v>
      </c>
      <c r="W26" s="173">
        <v>143.09521751241499</v>
      </c>
      <c r="X26" s="173">
        <v>150.29775299529601</v>
      </c>
      <c r="Y26" s="173">
        <v>149.24988641739401</v>
      </c>
      <c r="Z26" s="173">
        <v>149.38180223154299</v>
      </c>
    </row>
    <row r="27" spans="2:26" ht="15" customHeight="1">
      <c r="B27" s="327" t="s">
        <v>12</v>
      </c>
      <c r="C27" s="328" t="s">
        <v>206</v>
      </c>
      <c r="D27" s="261" t="s">
        <v>207</v>
      </c>
      <c r="E27" s="262" t="s">
        <v>224</v>
      </c>
      <c r="F27" s="262" t="s">
        <v>224</v>
      </c>
      <c r="G27" s="262" t="s">
        <v>224</v>
      </c>
      <c r="H27" s="262" t="s">
        <v>224</v>
      </c>
      <c r="I27" s="262" t="s">
        <v>224</v>
      </c>
      <c r="J27" s="262" t="s">
        <v>224</v>
      </c>
      <c r="K27" s="262" t="s">
        <v>224</v>
      </c>
      <c r="L27" s="262" t="s">
        <v>224</v>
      </c>
      <c r="M27" s="178">
        <v>153.36658354114712</v>
      </c>
      <c r="N27" s="178">
        <v>134.49691991786446</v>
      </c>
      <c r="O27" s="178">
        <v>137.3232219717155</v>
      </c>
      <c r="P27" s="178">
        <v>143.67114367114368</v>
      </c>
      <c r="Q27" s="178">
        <v>123.68633791430882</v>
      </c>
      <c r="R27" s="178">
        <v>121.157323688969</v>
      </c>
      <c r="S27" s="178">
        <v>134.68013468013501</v>
      </c>
      <c r="T27" s="178">
        <v>135.74392412566701</v>
      </c>
      <c r="U27" s="178">
        <v>150.49775522154999</v>
      </c>
      <c r="V27" s="178">
        <v>134.81624758220499</v>
      </c>
      <c r="W27" s="178">
        <v>104.018457988848</v>
      </c>
      <c r="X27" s="178">
        <v>111.361079865017</v>
      </c>
      <c r="Y27" s="178">
        <v>104.623319211641</v>
      </c>
      <c r="Z27" s="178">
        <v>129.499005245071</v>
      </c>
    </row>
    <row r="28" spans="2:26" ht="15" customHeight="1">
      <c r="B28" s="327"/>
      <c r="C28" s="328"/>
      <c r="D28" s="263" t="s">
        <v>208</v>
      </c>
      <c r="E28" s="264" t="s">
        <v>224</v>
      </c>
      <c r="F28" s="264" t="s">
        <v>224</v>
      </c>
      <c r="G28" s="264" t="s">
        <v>224</v>
      </c>
      <c r="H28" s="264" t="s">
        <v>224</v>
      </c>
      <c r="I28" s="264" t="s">
        <v>224</v>
      </c>
      <c r="J28" s="264" t="s">
        <v>224</v>
      </c>
      <c r="K28" s="264" t="s">
        <v>224</v>
      </c>
      <c r="L28" s="264" t="s">
        <v>224</v>
      </c>
      <c r="M28" s="163">
        <v>144.50348933990654</v>
      </c>
      <c r="N28" s="163">
        <v>135.12323943661971</v>
      </c>
      <c r="O28" s="163">
        <v>135.63004345127248</v>
      </c>
      <c r="P28" s="163">
        <v>128.56015060423877</v>
      </c>
      <c r="Q28" s="163">
        <v>130.61564059900167</v>
      </c>
      <c r="R28" s="163">
        <v>122.72060979184999</v>
      </c>
      <c r="S28" s="163">
        <v>135.57452244092201</v>
      </c>
      <c r="T28" s="163">
        <v>127.952529093214</v>
      </c>
      <c r="U28" s="163">
        <v>123.136451576192</v>
      </c>
      <c r="V28" s="163">
        <v>124.87286699062</v>
      </c>
      <c r="W28" s="163">
        <v>114.182556696378</v>
      </c>
      <c r="X28" s="163">
        <v>123.922353857278</v>
      </c>
      <c r="Y28" s="163">
        <v>112.479973482128</v>
      </c>
      <c r="Z28" s="163">
        <v>109.888322671582</v>
      </c>
    </row>
    <row r="29" spans="2:26" ht="15" customHeight="1">
      <c r="B29" s="327"/>
      <c r="C29" s="328"/>
      <c r="D29" s="263" t="s">
        <v>209</v>
      </c>
      <c r="E29" s="264" t="s">
        <v>224</v>
      </c>
      <c r="F29" s="264" t="s">
        <v>224</v>
      </c>
      <c r="G29" s="264" t="s">
        <v>224</v>
      </c>
      <c r="H29" s="264" t="s">
        <v>224</v>
      </c>
      <c r="I29" s="264" t="s">
        <v>224</v>
      </c>
      <c r="J29" s="264" t="s">
        <v>224</v>
      </c>
      <c r="K29" s="264" t="s">
        <v>224</v>
      </c>
      <c r="L29" s="264" t="s">
        <v>224</v>
      </c>
      <c r="M29" s="163">
        <v>269.23076923076923</v>
      </c>
      <c r="N29" s="163">
        <v>282.52299605781866</v>
      </c>
      <c r="O29" s="163">
        <v>262.69035532994923</v>
      </c>
      <c r="P29" s="163">
        <v>271.36752136752136</v>
      </c>
      <c r="Q29" s="163">
        <v>254.89614243323444</v>
      </c>
      <c r="R29" s="163">
        <v>273.51916376306599</v>
      </c>
      <c r="S29" s="163">
        <v>246.02724177071499</v>
      </c>
      <c r="T29" s="163">
        <v>242.761692650334</v>
      </c>
      <c r="U29" s="163">
        <v>249.66334500404</v>
      </c>
      <c r="V29" s="163">
        <v>248.284960422164</v>
      </c>
      <c r="W29" s="163">
        <v>242.377658211632</v>
      </c>
      <c r="X29" s="163">
        <v>254.233004801617</v>
      </c>
      <c r="Y29" s="163">
        <v>243.684992570579</v>
      </c>
      <c r="Z29" s="163">
        <v>267.16096627601098</v>
      </c>
    </row>
    <row r="30" spans="2:26" ht="15" customHeight="1">
      <c r="B30" s="327"/>
      <c r="C30" s="328"/>
      <c r="D30" s="263" t="s">
        <v>210</v>
      </c>
      <c r="E30" s="264" t="s">
        <v>224</v>
      </c>
      <c r="F30" s="264" t="s">
        <v>224</v>
      </c>
      <c r="G30" s="264" t="s">
        <v>224</v>
      </c>
      <c r="H30" s="264" t="s">
        <v>224</v>
      </c>
      <c r="I30" s="264" t="s">
        <v>224</v>
      </c>
      <c r="J30" s="264" t="s">
        <v>224</v>
      </c>
      <c r="K30" s="264" t="s">
        <v>224</v>
      </c>
      <c r="L30" s="264" t="s">
        <v>224</v>
      </c>
      <c r="M30" s="163">
        <v>544.65075154730323</v>
      </c>
      <c r="N30" s="163">
        <v>525.82557154953429</v>
      </c>
      <c r="O30" s="163">
        <v>591.20521172638439</v>
      </c>
      <c r="P30" s="163">
        <v>543.03599374021906</v>
      </c>
      <c r="Q30" s="163">
        <v>548.65269461077844</v>
      </c>
      <c r="R30" s="163">
        <v>616.70395227442202</v>
      </c>
      <c r="S30" s="163">
        <v>551.67394468704504</v>
      </c>
      <c r="T30" s="163">
        <v>526.24212736179095</v>
      </c>
      <c r="U30" s="163">
        <v>598.90859481582504</v>
      </c>
      <c r="V30" s="163">
        <v>576.30522088353405</v>
      </c>
      <c r="W30" s="163">
        <v>559.73154362416096</v>
      </c>
      <c r="X30" s="163">
        <v>533.16162266580795</v>
      </c>
      <c r="Y30" s="163">
        <v>579.27984838913505</v>
      </c>
      <c r="Z30" s="163">
        <v>569.12028725314201</v>
      </c>
    </row>
    <row r="31" spans="2:26" ht="15" customHeight="1">
      <c r="B31" s="327"/>
      <c r="C31" s="328"/>
      <c r="D31" s="265" t="s">
        <v>3</v>
      </c>
      <c r="E31" s="266" t="s">
        <v>224</v>
      </c>
      <c r="F31" s="266" t="s">
        <v>224</v>
      </c>
      <c r="G31" s="266" t="s">
        <v>224</v>
      </c>
      <c r="H31" s="266" t="s">
        <v>224</v>
      </c>
      <c r="I31" s="266" t="s">
        <v>224</v>
      </c>
      <c r="J31" s="266" t="s">
        <v>224</v>
      </c>
      <c r="K31" s="266" t="s">
        <v>224</v>
      </c>
      <c r="L31" s="266" t="s">
        <v>224</v>
      </c>
      <c r="M31" s="165">
        <v>179.57832802157392</v>
      </c>
      <c r="N31" s="165">
        <v>171.40685627425097</v>
      </c>
      <c r="O31" s="165">
        <v>173.79478891560566</v>
      </c>
      <c r="P31" s="165">
        <v>169.88625409678039</v>
      </c>
      <c r="Q31" s="165">
        <v>166.22611585227702</v>
      </c>
      <c r="R31" s="165">
        <v>166.498862661744</v>
      </c>
      <c r="S31" s="165">
        <v>170.77659182922301</v>
      </c>
      <c r="T31" s="165">
        <v>165.16034985422701</v>
      </c>
      <c r="U31" s="165">
        <v>170.03874300473501</v>
      </c>
      <c r="V31" s="165">
        <v>167.27053140096601</v>
      </c>
      <c r="W31" s="165">
        <v>153.425141242938</v>
      </c>
      <c r="X31" s="165">
        <v>161.537660895812</v>
      </c>
      <c r="Y31" s="165">
        <v>154.54015299646699</v>
      </c>
      <c r="Z31" s="165">
        <v>161.29681161363899</v>
      </c>
    </row>
    <row r="32" spans="2:26" ht="15" customHeight="1">
      <c r="B32" s="327"/>
      <c r="C32" s="328" t="s">
        <v>211</v>
      </c>
      <c r="D32" s="261" t="s">
        <v>207</v>
      </c>
      <c r="E32" s="262" t="s">
        <v>224</v>
      </c>
      <c r="F32" s="262" t="s">
        <v>224</v>
      </c>
      <c r="G32" s="262" t="s">
        <v>224</v>
      </c>
      <c r="H32" s="262" t="s">
        <v>224</v>
      </c>
      <c r="I32" s="262" t="s">
        <v>224</v>
      </c>
      <c r="J32" s="262" t="s">
        <v>224</v>
      </c>
      <c r="K32" s="262" t="s">
        <v>224</v>
      </c>
      <c r="L32" s="262" t="s">
        <v>224</v>
      </c>
      <c r="M32" s="178">
        <v>141.98019801980197</v>
      </c>
      <c r="N32" s="178">
        <v>149.7536945812808</v>
      </c>
      <c r="O32" s="178">
        <v>154.88605639242951</v>
      </c>
      <c r="P32" s="178">
        <v>159.71417535728079</v>
      </c>
      <c r="Q32" s="178">
        <v>146.62305176063114</v>
      </c>
      <c r="R32" s="178">
        <v>124.92901760363399</v>
      </c>
      <c r="S32" s="178">
        <v>137.82715119563201</v>
      </c>
      <c r="T32" s="178">
        <v>126.942023493748</v>
      </c>
      <c r="U32" s="178">
        <v>152.384500745156</v>
      </c>
      <c r="V32" s="178">
        <v>128.99628252788099</v>
      </c>
      <c r="W32" s="178">
        <v>103.563474387528</v>
      </c>
      <c r="X32" s="178">
        <v>109.878115335638</v>
      </c>
      <c r="Y32" s="178">
        <v>113.027852650494</v>
      </c>
      <c r="Z32" s="178">
        <v>119.081272084806</v>
      </c>
    </row>
    <row r="33" spans="2:26" ht="15" customHeight="1">
      <c r="B33" s="327"/>
      <c r="C33" s="328"/>
      <c r="D33" s="263" t="s">
        <v>208</v>
      </c>
      <c r="E33" s="264" t="s">
        <v>224</v>
      </c>
      <c r="F33" s="264" t="s">
        <v>224</v>
      </c>
      <c r="G33" s="264" t="s">
        <v>224</v>
      </c>
      <c r="H33" s="264" t="s">
        <v>224</v>
      </c>
      <c r="I33" s="264" t="s">
        <v>224</v>
      </c>
      <c r="J33" s="264" t="s">
        <v>224</v>
      </c>
      <c r="K33" s="264" t="s">
        <v>224</v>
      </c>
      <c r="L33" s="264" t="s">
        <v>224</v>
      </c>
      <c r="M33" s="163">
        <v>105.93572295699956</v>
      </c>
      <c r="N33" s="163">
        <v>99.43092989806766</v>
      </c>
      <c r="O33" s="163">
        <v>106.80932648896035</v>
      </c>
      <c r="P33" s="163">
        <v>101.021086339194</v>
      </c>
      <c r="Q33" s="163">
        <v>96.401860903362589</v>
      </c>
      <c r="R33" s="163">
        <v>93.901874566072706</v>
      </c>
      <c r="S33" s="163">
        <v>82.544056024338502</v>
      </c>
      <c r="T33" s="163">
        <v>88.515246508976901</v>
      </c>
      <c r="U33" s="163">
        <v>85.7335354556173</v>
      </c>
      <c r="V33" s="163">
        <v>92.440223093489394</v>
      </c>
      <c r="W33" s="163">
        <v>82.553750205153506</v>
      </c>
      <c r="X33" s="163">
        <v>90.051504472756804</v>
      </c>
      <c r="Y33" s="163">
        <v>83.829444891391802</v>
      </c>
      <c r="Z33" s="163">
        <v>76.801849127968097</v>
      </c>
    </row>
    <row r="34" spans="2:26" ht="15" customHeight="1">
      <c r="B34" s="327"/>
      <c r="C34" s="328"/>
      <c r="D34" s="263" t="s">
        <v>209</v>
      </c>
      <c r="E34" s="264" t="s">
        <v>224</v>
      </c>
      <c r="F34" s="264" t="s">
        <v>224</v>
      </c>
      <c r="G34" s="264" t="s">
        <v>224</v>
      </c>
      <c r="H34" s="264" t="s">
        <v>224</v>
      </c>
      <c r="I34" s="264" t="s">
        <v>224</v>
      </c>
      <c r="J34" s="264" t="s">
        <v>224</v>
      </c>
      <c r="K34" s="264" t="s">
        <v>224</v>
      </c>
      <c r="L34" s="264" t="s">
        <v>224</v>
      </c>
      <c r="M34" s="163">
        <v>355.24316109422494</v>
      </c>
      <c r="N34" s="163">
        <v>346.99853587115666</v>
      </c>
      <c r="O34" s="163">
        <v>332.98022598870057</v>
      </c>
      <c r="P34" s="163">
        <v>311.1259160559627</v>
      </c>
      <c r="Q34" s="163">
        <v>329.74208292523673</v>
      </c>
      <c r="R34" s="163">
        <v>307.93550426809998</v>
      </c>
      <c r="S34" s="163">
        <v>313.55154481492798</v>
      </c>
      <c r="T34" s="163">
        <v>335.712161760333</v>
      </c>
      <c r="U34" s="163">
        <v>327.91170490850999</v>
      </c>
      <c r="V34" s="163">
        <v>337.78681382515299</v>
      </c>
      <c r="W34" s="163">
        <v>340.04024144869197</v>
      </c>
      <c r="X34" s="163">
        <v>363.25385694249701</v>
      </c>
      <c r="Y34" s="163">
        <v>346.75431388660598</v>
      </c>
      <c r="Z34" s="163">
        <v>342.67413931144898</v>
      </c>
    </row>
    <row r="35" spans="2:26" ht="15" customHeight="1">
      <c r="B35" s="327"/>
      <c r="C35" s="328"/>
      <c r="D35" s="263" t="s">
        <v>210</v>
      </c>
      <c r="E35" s="264" t="s">
        <v>224</v>
      </c>
      <c r="F35" s="264" t="s">
        <v>224</v>
      </c>
      <c r="G35" s="264" t="s">
        <v>224</v>
      </c>
      <c r="H35" s="264" t="s">
        <v>224</v>
      </c>
      <c r="I35" s="264" t="s">
        <v>224</v>
      </c>
      <c r="J35" s="264" t="s">
        <v>224</v>
      </c>
      <c r="K35" s="264" t="s">
        <v>224</v>
      </c>
      <c r="L35" s="264" t="s">
        <v>224</v>
      </c>
      <c r="M35" s="163">
        <v>681.26888217522662</v>
      </c>
      <c r="N35" s="163">
        <v>626.08695652173913</v>
      </c>
      <c r="O35" s="163">
        <v>670.74829931972795</v>
      </c>
      <c r="P35" s="163">
        <v>642.20183486238534</v>
      </c>
      <c r="Q35" s="163">
        <v>601.91846522781782</v>
      </c>
      <c r="R35" s="163">
        <v>662.05305651672404</v>
      </c>
      <c r="S35" s="163">
        <v>685.08287292817704</v>
      </c>
      <c r="T35" s="163">
        <v>674.51820128479699</v>
      </c>
      <c r="U35" s="163">
        <v>676.28205128205104</v>
      </c>
      <c r="V35" s="163">
        <v>613.22645290581204</v>
      </c>
      <c r="W35" s="163">
        <v>607.35586481113296</v>
      </c>
      <c r="X35" s="163">
        <v>688.58800773694395</v>
      </c>
      <c r="Y35" s="163">
        <v>729.72972972973002</v>
      </c>
      <c r="Z35" s="163">
        <v>589.270008795075</v>
      </c>
    </row>
    <row r="36" spans="2:26" ht="15" customHeight="1">
      <c r="B36" s="327"/>
      <c r="C36" s="328"/>
      <c r="D36" s="265" t="s">
        <v>3</v>
      </c>
      <c r="E36" s="266" t="s">
        <v>224</v>
      </c>
      <c r="F36" s="266" t="s">
        <v>224</v>
      </c>
      <c r="G36" s="266" t="s">
        <v>224</v>
      </c>
      <c r="H36" s="266" t="s">
        <v>224</v>
      </c>
      <c r="I36" s="266" t="s">
        <v>224</v>
      </c>
      <c r="J36" s="266" t="s">
        <v>224</v>
      </c>
      <c r="K36" s="266" t="s">
        <v>224</v>
      </c>
      <c r="L36" s="266" t="s">
        <v>224</v>
      </c>
      <c r="M36" s="165">
        <v>156.74098770577203</v>
      </c>
      <c r="N36" s="165">
        <v>152.31950343025156</v>
      </c>
      <c r="O36" s="165">
        <v>159.14746728746888</v>
      </c>
      <c r="P36" s="165">
        <v>153.87934415941007</v>
      </c>
      <c r="Q36" s="165">
        <v>149.99041227229145</v>
      </c>
      <c r="R36" s="165">
        <v>144.03880136857501</v>
      </c>
      <c r="S36" s="165">
        <v>141.78993533041</v>
      </c>
      <c r="T36" s="165">
        <v>146.828908554572</v>
      </c>
      <c r="U36" s="165">
        <v>149.031134334857</v>
      </c>
      <c r="V36" s="165">
        <v>148.33512352309299</v>
      </c>
      <c r="W36" s="165">
        <v>137.148337595908</v>
      </c>
      <c r="X36" s="165">
        <v>149.67940857012701</v>
      </c>
      <c r="Y36" s="165">
        <v>146.574963710514</v>
      </c>
      <c r="Z36" s="165">
        <v>138.26910074374601</v>
      </c>
    </row>
    <row r="37" spans="2:26" ht="15" customHeight="1">
      <c r="B37" s="327" t="s">
        <v>12</v>
      </c>
      <c r="C37" s="329" t="s">
        <v>212</v>
      </c>
      <c r="D37" s="330"/>
      <c r="E37" s="267" t="s">
        <v>224</v>
      </c>
      <c r="F37" s="267" t="s">
        <v>224</v>
      </c>
      <c r="G37" s="267" t="s">
        <v>224</v>
      </c>
      <c r="H37" s="267" t="s">
        <v>224</v>
      </c>
      <c r="I37" s="267" t="s">
        <v>224</v>
      </c>
      <c r="J37" s="267" t="s">
        <v>224</v>
      </c>
      <c r="K37" s="267" t="s">
        <v>224</v>
      </c>
      <c r="L37" s="267" t="s">
        <v>224</v>
      </c>
      <c r="M37" s="173">
        <v>168.27250407476944</v>
      </c>
      <c r="N37" s="173">
        <v>161.96172732232708</v>
      </c>
      <c r="O37" s="173">
        <v>166.5373983254778</v>
      </c>
      <c r="P37" s="173">
        <v>161.95142818254294</v>
      </c>
      <c r="Q37" s="173">
        <v>158.17112848906899</v>
      </c>
      <c r="R37" s="173">
        <v>155.31508593252701</v>
      </c>
      <c r="S37" s="173">
        <v>156.35402026777101</v>
      </c>
      <c r="T37" s="173">
        <v>156.04838709677401</v>
      </c>
      <c r="U37" s="173">
        <v>159.595194285096</v>
      </c>
      <c r="V37" s="173">
        <v>157.84030526728699</v>
      </c>
      <c r="W37" s="173">
        <v>145.31095055956899</v>
      </c>
      <c r="X37" s="173">
        <v>155.63768217000199</v>
      </c>
      <c r="Y37" s="173">
        <v>150.572436945855</v>
      </c>
      <c r="Z37" s="173">
        <v>149.8308280169</v>
      </c>
    </row>
    <row r="38" spans="2:26" ht="15" customHeight="1">
      <c r="B38" s="327" t="s">
        <v>225</v>
      </c>
      <c r="C38" s="328" t="s">
        <v>206</v>
      </c>
      <c r="D38" s="261" t="s">
        <v>207</v>
      </c>
      <c r="E38" s="262">
        <v>94.431246506428167</v>
      </c>
      <c r="F38" s="262">
        <v>100.40710324980698</v>
      </c>
      <c r="G38" s="262">
        <v>106.53504581962282</v>
      </c>
      <c r="H38" s="262">
        <v>108.81361943607023</v>
      </c>
      <c r="I38" s="262">
        <v>106.99515116942385</v>
      </c>
      <c r="J38" s="262">
        <v>104.81210556511761</v>
      </c>
      <c r="K38" s="262">
        <v>107.12349560880408</v>
      </c>
      <c r="L38" s="262">
        <v>105.30508781459352</v>
      </c>
      <c r="M38" s="178">
        <v>111.17429627523458</v>
      </c>
      <c r="N38" s="178">
        <v>113.84386722344115</v>
      </c>
      <c r="O38" s="178">
        <v>108.54243022272344</v>
      </c>
      <c r="P38" s="178">
        <v>111.75215916640443</v>
      </c>
      <c r="Q38" s="178">
        <v>110.34843205574913</v>
      </c>
      <c r="R38" s="178">
        <v>110.968725106501</v>
      </c>
      <c r="S38" s="178">
        <v>117.71777960978299</v>
      </c>
      <c r="T38" s="178">
        <v>115.531987683886</v>
      </c>
      <c r="U38" s="178">
        <v>118.315803805439</v>
      </c>
      <c r="V38" s="178">
        <v>111.349766458696</v>
      </c>
      <c r="W38" s="178">
        <v>99.168244522585894</v>
      </c>
      <c r="X38" s="178">
        <v>104.108309990663</v>
      </c>
      <c r="Y38" s="178">
        <v>105.75746552465399</v>
      </c>
      <c r="Z38" s="178">
        <v>103.897369275739</v>
      </c>
    </row>
    <row r="39" spans="2:26" ht="15" customHeight="1">
      <c r="B39" s="327"/>
      <c r="C39" s="328"/>
      <c r="D39" s="263" t="s">
        <v>208</v>
      </c>
      <c r="E39" s="264">
        <v>131.17417918753478</v>
      </c>
      <c r="F39" s="264">
        <v>132.26909920182439</v>
      </c>
      <c r="G39" s="264">
        <v>131.29204611823747</v>
      </c>
      <c r="H39" s="264">
        <v>132.33787303078171</v>
      </c>
      <c r="I39" s="264">
        <v>132.00396909175359</v>
      </c>
      <c r="J39" s="264">
        <v>127.85079041093036</v>
      </c>
      <c r="K39" s="264">
        <v>128.42370899242937</v>
      </c>
      <c r="L39" s="264">
        <v>127.07852894768781</v>
      </c>
      <c r="M39" s="163">
        <v>128.01722848682439</v>
      </c>
      <c r="N39" s="163">
        <v>127.52698578863684</v>
      </c>
      <c r="O39" s="163">
        <v>128.91594520119602</v>
      </c>
      <c r="P39" s="163">
        <v>124.64436235979439</v>
      </c>
      <c r="Q39" s="163">
        <v>125.01191588339594</v>
      </c>
      <c r="R39" s="163">
        <v>123.723718045681</v>
      </c>
      <c r="S39" s="163">
        <v>129.263509519297</v>
      </c>
      <c r="T39" s="163">
        <v>125.87458375425599</v>
      </c>
      <c r="U39" s="163">
        <v>121.783028199242</v>
      </c>
      <c r="V39" s="163">
        <v>122.921172346931</v>
      </c>
      <c r="W39" s="163">
        <v>113.595631865836</v>
      </c>
      <c r="X39" s="163">
        <v>122.640293202203</v>
      </c>
      <c r="Y39" s="163">
        <v>115.93155858764101</v>
      </c>
      <c r="Z39" s="163">
        <v>116.13820992735199</v>
      </c>
    </row>
    <row r="40" spans="2:26" ht="15" customHeight="1">
      <c r="B40" s="327"/>
      <c r="C40" s="328"/>
      <c r="D40" s="263" t="s">
        <v>209</v>
      </c>
      <c r="E40" s="264">
        <v>271.19605285544151</v>
      </c>
      <c r="F40" s="264">
        <v>270.11590794557367</v>
      </c>
      <c r="G40" s="264">
        <v>268.14962372731299</v>
      </c>
      <c r="H40" s="264">
        <v>259.20287096949596</v>
      </c>
      <c r="I40" s="264">
        <v>264.04224675948149</v>
      </c>
      <c r="J40" s="264">
        <v>259.97506234413964</v>
      </c>
      <c r="K40" s="264">
        <v>257.10399032648121</v>
      </c>
      <c r="L40" s="264">
        <v>261.89308484551248</v>
      </c>
      <c r="M40" s="163">
        <v>257.08992446914635</v>
      </c>
      <c r="N40" s="163">
        <v>250.96401028277637</v>
      </c>
      <c r="O40" s="163">
        <v>249.20014219694275</v>
      </c>
      <c r="P40" s="163">
        <v>247.8081485301702</v>
      </c>
      <c r="Q40" s="163">
        <v>246.76409185803757</v>
      </c>
      <c r="R40" s="163">
        <v>249.593694132943</v>
      </c>
      <c r="S40" s="163">
        <v>252.10584869675799</v>
      </c>
      <c r="T40" s="163">
        <v>247.23778400249</v>
      </c>
      <c r="U40" s="163">
        <v>240.86397687949199</v>
      </c>
      <c r="V40" s="163">
        <v>251.036182368097</v>
      </c>
      <c r="W40" s="163">
        <v>230.571847507331</v>
      </c>
      <c r="X40" s="163">
        <v>246.2452728255</v>
      </c>
      <c r="Y40" s="163">
        <v>237.30195300039</v>
      </c>
      <c r="Z40" s="163">
        <v>248.79050502941101</v>
      </c>
    </row>
    <row r="41" spans="2:26" ht="15" customHeight="1">
      <c r="B41" s="327"/>
      <c r="C41" s="328"/>
      <c r="D41" s="263" t="s">
        <v>210</v>
      </c>
      <c r="E41" s="264">
        <v>465.99603287050155</v>
      </c>
      <c r="F41" s="264">
        <v>473.8846572361262</v>
      </c>
      <c r="G41" s="264">
        <v>481.98316675433983</v>
      </c>
      <c r="H41" s="264">
        <v>479.2091836734694</v>
      </c>
      <c r="I41" s="264">
        <v>460.65472513897464</v>
      </c>
      <c r="J41" s="264">
        <v>502.06461015302403</v>
      </c>
      <c r="K41" s="264">
        <v>499.4063167893612</v>
      </c>
      <c r="L41" s="264">
        <v>489.4815496034027</v>
      </c>
      <c r="M41" s="163">
        <v>486.38443935926773</v>
      </c>
      <c r="N41" s="163">
        <v>498.9988876529477</v>
      </c>
      <c r="O41" s="163">
        <v>498.97130481862479</v>
      </c>
      <c r="P41" s="163">
        <v>491.12613564335516</v>
      </c>
      <c r="Q41" s="163">
        <v>479.00529963310237</v>
      </c>
      <c r="R41" s="163">
        <v>519.83215106404202</v>
      </c>
      <c r="S41" s="163">
        <v>518.48600136571997</v>
      </c>
      <c r="T41" s="163">
        <v>517.25786404053895</v>
      </c>
      <c r="U41" s="163">
        <v>530.79947575360404</v>
      </c>
      <c r="V41" s="163">
        <v>537.06255166712594</v>
      </c>
      <c r="W41" s="163">
        <v>506.67999636462798</v>
      </c>
      <c r="X41" s="163">
        <v>496.97022920874701</v>
      </c>
      <c r="Y41" s="163">
        <v>511.42023012192999</v>
      </c>
      <c r="Z41" s="163">
        <v>505.43746910528898</v>
      </c>
    </row>
    <row r="42" spans="2:26" ht="15" customHeight="1">
      <c r="B42" s="327"/>
      <c r="C42" s="328"/>
      <c r="D42" s="265" t="s">
        <v>3</v>
      </c>
      <c r="E42" s="266">
        <v>157.58041420738309</v>
      </c>
      <c r="F42" s="266">
        <v>160.32378047518168</v>
      </c>
      <c r="G42" s="266">
        <v>161.62216438861452</v>
      </c>
      <c r="H42" s="266">
        <v>161.97221134500873</v>
      </c>
      <c r="I42" s="266">
        <v>161.64066781623023</v>
      </c>
      <c r="J42" s="266">
        <v>160.75721947739703</v>
      </c>
      <c r="K42" s="266">
        <v>161.59456658475699</v>
      </c>
      <c r="L42" s="266">
        <v>161.1472501478415</v>
      </c>
      <c r="M42" s="165">
        <v>161.98981204100463</v>
      </c>
      <c r="N42" s="165">
        <v>162.72482827892119</v>
      </c>
      <c r="O42" s="165">
        <v>163.05639169482868</v>
      </c>
      <c r="P42" s="165">
        <v>160.79869106774936</v>
      </c>
      <c r="Q42" s="165">
        <v>160.67374106737412</v>
      </c>
      <c r="R42" s="165">
        <v>163.27169610681199</v>
      </c>
      <c r="S42" s="165">
        <v>168.686880493735</v>
      </c>
      <c r="T42" s="165">
        <v>165.98278593856099</v>
      </c>
      <c r="U42" s="165">
        <v>164.42105991102099</v>
      </c>
      <c r="V42" s="165">
        <v>166.53373194622199</v>
      </c>
      <c r="W42" s="165">
        <v>153.980677649418</v>
      </c>
      <c r="X42" s="165">
        <v>162.80509075359799</v>
      </c>
      <c r="Y42" s="165">
        <v>158.96615713831901</v>
      </c>
      <c r="Z42" s="165">
        <v>160.62170516434</v>
      </c>
    </row>
    <row r="43" spans="2:26" ht="15" customHeight="1">
      <c r="B43" s="327"/>
      <c r="C43" s="328" t="s">
        <v>211</v>
      </c>
      <c r="D43" s="261" t="s">
        <v>207</v>
      </c>
      <c r="E43" s="262">
        <v>106.55215217901835</v>
      </c>
      <c r="F43" s="262">
        <v>103.93795951253902</v>
      </c>
      <c r="G43" s="262">
        <v>117.27459499511636</v>
      </c>
      <c r="H43" s="262">
        <v>118.56778180841059</v>
      </c>
      <c r="I43" s="262">
        <v>113.1578057930848</v>
      </c>
      <c r="J43" s="262">
        <v>118.21129424479871</v>
      </c>
      <c r="K43" s="262">
        <v>119.0363242071022</v>
      </c>
      <c r="L43" s="262">
        <v>116.07021363450809</v>
      </c>
      <c r="M43" s="178">
        <v>114.48919944905433</v>
      </c>
      <c r="N43" s="178">
        <v>118.4422380249564</v>
      </c>
      <c r="O43" s="178">
        <v>120.80536912751678</v>
      </c>
      <c r="P43" s="178">
        <v>121.25728669846316</v>
      </c>
      <c r="Q43" s="178">
        <v>122.14972980097535</v>
      </c>
      <c r="R43" s="178">
        <v>114.98805276423001</v>
      </c>
      <c r="S43" s="178">
        <v>116.839714471123</v>
      </c>
      <c r="T43" s="178">
        <v>119.418955286794</v>
      </c>
      <c r="U43" s="178">
        <v>123.6223780744</v>
      </c>
      <c r="V43" s="178">
        <v>114.312599370518</v>
      </c>
      <c r="W43" s="178">
        <v>98.325683625315193</v>
      </c>
      <c r="X43" s="178">
        <v>105.36215251211399</v>
      </c>
      <c r="Y43" s="178">
        <v>108.64150824427</v>
      </c>
      <c r="Z43" s="178">
        <v>102.17760617760599</v>
      </c>
    </row>
    <row r="44" spans="2:26" ht="15" customHeight="1">
      <c r="B44" s="327"/>
      <c r="C44" s="328"/>
      <c r="D44" s="263" t="s">
        <v>208</v>
      </c>
      <c r="E44" s="264">
        <v>110.58145335624411</v>
      </c>
      <c r="F44" s="264">
        <v>110.1516358991714</v>
      </c>
      <c r="G44" s="264">
        <v>115.94296684570418</v>
      </c>
      <c r="H44" s="264">
        <v>114.90198161823301</v>
      </c>
      <c r="I44" s="264">
        <v>111.27449950633364</v>
      </c>
      <c r="J44" s="264">
        <v>112.78055443454505</v>
      </c>
      <c r="K44" s="264">
        <v>109.58639939101751</v>
      </c>
      <c r="L44" s="264">
        <v>109.06396443305162</v>
      </c>
      <c r="M44" s="163">
        <v>105.72891947476664</v>
      </c>
      <c r="N44" s="163">
        <v>106.99990237235185</v>
      </c>
      <c r="O44" s="163">
        <v>104.85867000529686</v>
      </c>
      <c r="P44" s="163">
        <v>104.21494510504121</v>
      </c>
      <c r="Q44" s="163">
        <v>103.06482489396043</v>
      </c>
      <c r="R44" s="163">
        <v>99.860542952770601</v>
      </c>
      <c r="S44" s="163">
        <v>100.92744135297301</v>
      </c>
      <c r="T44" s="163">
        <v>102.80683965525201</v>
      </c>
      <c r="U44" s="163">
        <v>98.872673570662002</v>
      </c>
      <c r="V44" s="163">
        <v>99.406962697221502</v>
      </c>
      <c r="W44" s="163">
        <v>93.718264906426796</v>
      </c>
      <c r="X44" s="163">
        <v>97.772077421206504</v>
      </c>
      <c r="Y44" s="163">
        <v>93.588059913395298</v>
      </c>
      <c r="Z44" s="163">
        <v>91.679140313384096</v>
      </c>
    </row>
    <row r="45" spans="2:26" ht="15" customHeight="1">
      <c r="B45" s="327"/>
      <c r="C45" s="328"/>
      <c r="D45" s="263" t="s">
        <v>209</v>
      </c>
      <c r="E45" s="264">
        <v>340.0550584996559</v>
      </c>
      <c r="F45" s="264">
        <v>332.34958749748472</v>
      </c>
      <c r="G45" s="264">
        <v>329.98489921869873</v>
      </c>
      <c r="H45" s="264">
        <v>328.57696280991735</v>
      </c>
      <c r="I45" s="264">
        <v>322.90229524645679</v>
      </c>
      <c r="J45" s="264">
        <v>317.05252977090009</v>
      </c>
      <c r="K45" s="264">
        <v>327.77713020165521</v>
      </c>
      <c r="L45" s="264">
        <v>317.00336700336703</v>
      </c>
      <c r="M45" s="163">
        <v>320.83757296631501</v>
      </c>
      <c r="N45" s="163">
        <v>314.72500257971313</v>
      </c>
      <c r="O45" s="163">
        <v>311.90879219356765</v>
      </c>
      <c r="P45" s="163">
        <v>300.79155672823219</v>
      </c>
      <c r="Q45" s="163">
        <v>307.59957342235822</v>
      </c>
      <c r="R45" s="163">
        <v>293.05982288089598</v>
      </c>
      <c r="S45" s="163">
        <v>317.07962260823598</v>
      </c>
      <c r="T45" s="163">
        <v>322.63914676799499</v>
      </c>
      <c r="U45" s="163">
        <v>314.251791544757</v>
      </c>
      <c r="V45" s="163">
        <v>319.871768183521</v>
      </c>
      <c r="W45" s="163">
        <v>318.215129061151</v>
      </c>
      <c r="X45" s="163">
        <v>316.95841141991298</v>
      </c>
      <c r="Y45" s="163">
        <v>313.65501074428602</v>
      </c>
      <c r="Z45" s="163">
        <v>318.54453820014498</v>
      </c>
    </row>
    <row r="46" spans="2:26" ht="15" customHeight="1">
      <c r="B46" s="327"/>
      <c r="C46" s="328"/>
      <c r="D46" s="263" t="s">
        <v>210</v>
      </c>
      <c r="E46" s="264">
        <v>572.56734469488731</v>
      </c>
      <c r="F46" s="264">
        <v>577.67245918904689</v>
      </c>
      <c r="G46" s="264">
        <v>570.44935262757042</v>
      </c>
      <c r="H46" s="264">
        <v>574.22831945124938</v>
      </c>
      <c r="I46" s="264">
        <v>571.69766894278314</v>
      </c>
      <c r="J46" s="264">
        <v>600.81929904415108</v>
      </c>
      <c r="K46" s="264">
        <v>588.54054054054052</v>
      </c>
      <c r="L46" s="264">
        <v>579.39189189189187</v>
      </c>
      <c r="M46" s="163">
        <v>576.81278164686603</v>
      </c>
      <c r="N46" s="163">
        <v>583.28440007829317</v>
      </c>
      <c r="O46" s="163">
        <v>569.7910889258643</v>
      </c>
      <c r="P46" s="163">
        <v>559.69622041681384</v>
      </c>
      <c r="Q46" s="163">
        <v>554.7297297297298</v>
      </c>
      <c r="R46" s="163">
        <v>577.71308426330302</v>
      </c>
      <c r="S46" s="163">
        <v>615.60018682858504</v>
      </c>
      <c r="T46" s="163">
        <v>612.85008237232296</v>
      </c>
      <c r="U46" s="163">
        <v>601.19047619047603</v>
      </c>
      <c r="V46" s="163">
        <v>602.96586457750402</v>
      </c>
      <c r="W46" s="163">
        <v>573.60122784986697</v>
      </c>
      <c r="X46" s="163">
        <v>578.97531191929897</v>
      </c>
      <c r="Y46" s="163">
        <v>595.01597444089498</v>
      </c>
      <c r="Z46" s="163">
        <v>552.23700120919</v>
      </c>
    </row>
    <row r="47" spans="2:26" ht="15" customHeight="1">
      <c r="B47" s="327"/>
      <c r="C47" s="328"/>
      <c r="D47" s="265" t="s">
        <v>3</v>
      </c>
      <c r="E47" s="266">
        <v>146.00521059487625</v>
      </c>
      <c r="F47" s="266">
        <v>145.15150433634318</v>
      </c>
      <c r="G47" s="266">
        <v>151.8939955784403</v>
      </c>
      <c r="H47" s="266">
        <v>151.80158514398042</v>
      </c>
      <c r="I47" s="266">
        <v>148.4212268770778</v>
      </c>
      <c r="J47" s="266">
        <v>151.40232633981952</v>
      </c>
      <c r="K47" s="266">
        <v>151.22146575891068</v>
      </c>
      <c r="L47" s="266">
        <v>149.49940719272823</v>
      </c>
      <c r="M47" s="165">
        <v>148.31216252961971</v>
      </c>
      <c r="N47" s="165">
        <v>150.38951592836224</v>
      </c>
      <c r="O47" s="165">
        <v>149.75608837323188</v>
      </c>
      <c r="P47" s="165">
        <v>148.60702137773086</v>
      </c>
      <c r="Q47" s="165">
        <v>149.68460878715808</v>
      </c>
      <c r="R47" s="165">
        <v>146.082943770805</v>
      </c>
      <c r="S47" s="165">
        <v>152.684563758389</v>
      </c>
      <c r="T47" s="165">
        <v>156.063418498244</v>
      </c>
      <c r="U47" s="165">
        <v>153.46973261906601</v>
      </c>
      <c r="V47" s="165">
        <v>154.028519041891</v>
      </c>
      <c r="W47" s="165">
        <v>146.30973374577201</v>
      </c>
      <c r="X47" s="165">
        <v>151.11554352471899</v>
      </c>
      <c r="Y47" s="165">
        <v>150.00984058256199</v>
      </c>
      <c r="Z47" s="165">
        <v>146.99610225148399</v>
      </c>
    </row>
    <row r="48" spans="2:26" ht="15" customHeight="1">
      <c r="B48" s="327"/>
      <c r="C48" s="329" t="s">
        <v>212</v>
      </c>
      <c r="D48" s="330"/>
      <c r="E48" s="267">
        <v>151.89535978958219</v>
      </c>
      <c r="F48" s="267">
        <v>152.86588446640096</v>
      </c>
      <c r="G48" s="267">
        <v>156.83945884379256</v>
      </c>
      <c r="H48" s="267">
        <v>156.96819000257221</v>
      </c>
      <c r="I48" s="267">
        <v>155.13495899636126</v>
      </c>
      <c r="J48" s="267">
        <v>156.14575658115078</v>
      </c>
      <c r="K48" s="267">
        <v>156.46960668247368</v>
      </c>
      <c r="L48" s="267">
        <v>155.39441494899023</v>
      </c>
      <c r="M48" s="173">
        <v>155.23339857491908</v>
      </c>
      <c r="N48" s="173">
        <v>156.62635400697744</v>
      </c>
      <c r="O48" s="173">
        <v>156.47184613280618</v>
      </c>
      <c r="P48" s="173">
        <v>154.75932002287385</v>
      </c>
      <c r="Q48" s="173">
        <v>155.22828042910149</v>
      </c>
      <c r="R48" s="173">
        <v>154.75013107096899</v>
      </c>
      <c r="S48" s="173">
        <v>160.75724697502201</v>
      </c>
      <c r="T48" s="173">
        <v>161.068695583416</v>
      </c>
      <c r="U48" s="173">
        <v>158.994635926211</v>
      </c>
      <c r="V48" s="173">
        <v>160.335721004269</v>
      </c>
      <c r="W48" s="173">
        <v>150.173743124162</v>
      </c>
      <c r="X48" s="173">
        <v>156.99769824664699</v>
      </c>
      <c r="Y48" s="173">
        <v>154.50820360387601</v>
      </c>
      <c r="Z48" s="173">
        <v>153.827861055532</v>
      </c>
    </row>
    <row r="49" spans="1:16" s="11" customFormat="1" ht="5.0999999999999996" customHeight="1">
      <c r="A49" s="17"/>
      <c r="B49" s="134"/>
    </row>
    <row r="50" spans="1:16" ht="12.75" customHeight="1">
      <c r="B50" s="268" t="s">
        <v>220</v>
      </c>
      <c r="C50" s="252"/>
    </row>
    <row r="51" spans="1:16" s="11" customFormat="1" ht="5.0999999999999996" customHeight="1">
      <c r="A51" s="17"/>
      <c r="B51" s="134"/>
    </row>
    <row r="52" spans="1:16" s="11" customFormat="1" ht="12.75" customHeight="1">
      <c r="A52" s="17"/>
      <c r="B52" s="134" t="s">
        <v>96</v>
      </c>
    </row>
    <row r="53" spans="1:16" s="11" customFormat="1" ht="5.0999999999999996" customHeight="1">
      <c r="A53" s="17"/>
      <c r="B53" s="134"/>
    </row>
    <row r="54" spans="1:16" s="253" customFormat="1" ht="12.75" customHeight="1">
      <c r="A54" s="17"/>
      <c r="B54" s="254" t="s">
        <v>15</v>
      </c>
    </row>
    <row r="55" spans="1:16" s="11" customFormat="1" ht="5.25" customHeight="1">
      <c r="A55" s="17"/>
      <c r="B55" s="134"/>
    </row>
    <row r="56" spans="1:16" s="1" customFormat="1" ht="15" customHeight="1">
      <c r="A56" s="17"/>
      <c r="B56" s="269" t="s">
        <v>226</v>
      </c>
      <c r="C56" s="255"/>
      <c r="D56" s="255"/>
      <c r="E56" s="255"/>
      <c r="F56" s="255"/>
      <c r="G56" s="255"/>
      <c r="H56" s="255"/>
      <c r="I56" s="255"/>
      <c r="J56" s="255"/>
      <c r="K56" s="270"/>
      <c r="L56" s="255"/>
      <c r="M56" s="255"/>
      <c r="N56" s="255"/>
      <c r="O56" s="255"/>
      <c r="P56" s="258"/>
    </row>
    <row r="57" spans="1:16" s="1" customFormat="1" ht="5.0999999999999996" customHeight="1">
      <c r="A57" s="17"/>
      <c r="B57" s="257"/>
      <c r="C57" s="258"/>
      <c r="D57" s="258"/>
      <c r="E57" s="258"/>
      <c r="F57" s="258"/>
      <c r="G57" s="258"/>
      <c r="H57" s="258"/>
      <c r="I57" s="258"/>
      <c r="J57" s="258"/>
      <c r="K57" s="258"/>
      <c r="L57" s="258"/>
      <c r="M57" s="258"/>
      <c r="N57" s="258"/>
      <c r="O57" s="258"/>
      <c r="P57" s="258"/>
    </row>
    <row r="58" spans="1:16" s="11" customFormat="1" ht="12.75" customHeight="1">
      <c r="A58" s="17"/>
      <c r="B58" s="134" t="s">
        <v>14</v>
      </c>
    </row>
  </sheetData>
  <mergeCells count="17">
    <mergeCell ref="B16:B26"/>
    <mergeCell ref="C16:C20"/>
    <mergeCell ref="C21:C25"/>
    <mergeCell ref="C26:D26"/>
    <mergeCell ref="B4:D4"/>
    <mergeCell ref="B5:B15"/>
    <mergeCell ref="C5:C9"/>
    <mergeCell ref="C10:C14"/>
    <mergeCell ref="C15:D15"/>
    <mergeCell ref="B38:B48"/>
    <mergeCell ref="C38:C42"/>
    <mergeCell ref="C43:C47"/>
    <mergeCell ref="C48:D48"/>
    <mergeCell ref="B27:B37"/>
    <mergeCell ref="C27:C31"/>
    <mergeCell ref="C32:C36"/>
    <mergeCell ref="C37:D37"/>
  </mergeCells>
  <pageMargins left="0.70866141732283472" right="0.70866141732283472" top="0.74803149606299213" bottom="0.74803149606299213" header="0.31496062992125984" footer="0.31496062992125984"/>
  <pageSetup paperSize="9" scale="54" orientation="landscape" r:id="rId1"/>
  <headerFooter>
    <oddHeader>&amp;L&amp;G&amp;RTaux d'hospitalisation</oddHeader>
    <oddFooter>&amp;L&amp;A&amp;C&amp;P sur &amp;N&amp;R&amp;F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DA5E3-2726-4626-A96B-493A266E5EA1}">
  <dimension ref="A1:X159"/>
  <sheetViews>
    <sheetView showGridLines="0" zoomScaleNormal="100" zoomScaleSheetLayoutView="70" workbookViewId="0"/>
  </sheetViews>
  <sheetFormatPr baseColWidth="10" defaultColWidth="11.42578125" defaultRowHeight="14.25"/>
  <cols>
    <col min="1" max="1" width="1.7109375" style="2" customWidth="1"/>
    <col min="2" max="2" width="11.42578125" style="2"/>
    <col min="3" max="3" width="33.7109375" style="2" customWidth="1"/>
    <col min="4" max="10" width="12.7109375" style="2" customWidth="1"/>
    <col min="11" max="11" width="11.7109375" style="2" bestFit="1" customWidth="1"/>
    <col min="12" max="12" width="12.85546875" style="2" bestFit="1" customWidth="1"/>
    <col min="13" max="13" width="12.42578125" style="2" bestFit="1" customWidth="1"/>
    <col min="14" max="16384" width="11.42578125" style="2"/>
  </cols>
  <sheetData>
    <row r="1" spans="1:13" ht="10.15" customHeight="1">
      <c r="A1" s="271"/>
      <c r="B1" s="272"/>
      <c r="C1" s="272"/>
      <c r="D1" s="272"/>
      <c r="E1" s="272"/>
      <c r="F1" s="272"/>
      <c r="G1" s="272"/>
      <c r="H1" s="272"/>
      <c r="I1" s="272"/>
      <c r="J1" s="273"/>
      <c r="K1" s="273"/>
    </row>
    <row r="2" spans="1:13" ht="21.75" customHeight="1">
      <c r="B2" s="301" t="s">
        <v>227</v>
      </c>
      <c r="C2" s="301"/>
      <c r="D2" s="301"/>
      <c r="E2" s="301"/>
      <c r="F2" s="301"/>
      <c r="G2" s="301"/>
      <c r="H2" s="301"/>
      <c r="I2" s="301"/>
      <c r="J2" s="301"/>
      <c r="K2" s="301"/>
      <c r="L2" s="301"/>
      <c r="M2" s="301"/>
    </row>
    <row r="3" spans="1:13" ht="15">
      <c r="B3" s="135"/>
      <c r="C3" s="135"/>
      <c r="D3" s="135"/>
      <c r="E3" s="135"/>
      <c r="F3" s="135"/>
      <c r="G3" s="135"/>
      <c r="H3" s="135"/>
      <c r="I3" s="135"/>
      <c r="J3" s="135"/>
      <c r="K3" s="273"/>
    </row>
    <row r="4" spans="1:13">
      <c r="B4" s="337"/>
      <c r="C4" s="337"/>
      <c r="D4" s="274" t="s">
        <v>228</v>
      </c>
      <c r="E4" s="274" t="s">
        <v>229</v>
      </c>
      <c r="F4" s="274" t="s">
        <v>230</v>
      </c>
      <c r="G4" s="274" t="s">
        <v>231</v>
      </c>
      <c r="H4" s="274" t="s">
        <v>232</v>
      </c>
      <c r="I4" s="274" t="s">
        <v>233</v>
      </c>
      <c r="J4" s="274" t="s">
        <v>234</v>
      </c>
      <c r="K4" s="274" t="s">
        <v>235</v>
      </c>
      <c r="L4" s="274" t="s">
        <v>236</v>
      </c>
      <c r="M4" s="274" t="s">
        <v>3</v>
      </c>
    </row>
    <row r="5" spans="1:13" ht="15" customHeight="1">
      <c r="B5" s="336">
        <v>2013</v>
      </c>
      <c r="C5" s="275" t="s">
        <v>237</v>
      </c>
      <c r="D5" s="276">
        <v>147</v>
      </c>
      <c r="E5" s="277" t="s">
        <v>224</v>
      </c>
      <c r="F5" s="277" t="s">
        <v>224</v>
      </c>
      <c r="G5" s="276">
        <v>1601</v>
      </c>
      <c r="H5" s="276">
        <v>2626</v>
      </c>
      <c r="I5" s="277" t="s">
        <v>224</v>
      </c>
      <c r="J5" s="276">
        <v>1043</v>
      </c>
      <c r="K5" s="276">
        <v>692</v>
      </c>
      <c r="L5" s="276">
        <v>1482</v>
      </c>
      <c r="M5" s="278">
        <f>SUM(D5:L5)</f>
        <v>7591</v>
      </c>
    </row>
    <row r="6" spans="1:13" ht="15" customHeight="1">
      <c r="B6" s="336"/>
      <c r="C6" s="279" t="s">
        <v>238</v>
      </c>
      <c r="D6" s="280">
        <v>15</v>
      </c>
      <c r="E6" s="281" t="s">
        <v>224</v>
      </c>
      <c r="F6" s="281" t="s">
        <v>224</v>
      </c>
      <c r="G6" s="280">
        <v>27</v>
      </c>
      <c r="H6" s="280">
        <v>44</v>
      </c>
      <c r="I6" s="281" t="s">
        <v>224</v>
      </c>
      <c r="J6" s="280">
        <v>23</v>
      </c>
      <c r="K6" s="280">
        <v>6</v>
      </c>
      <c r="L6" s="280">
        <v>37</v>
      </c>
      <c r="M6" s="282">
        <f t="shared" ref="M6:M20" si="0">SUM(D6:L6)</f>
        <v>152</v>
      </c>
    </row>
    <row r="7" spans="1:13" ht="15" customHeight="1">
      <c r="B7" s="336">
        <v>2014</v>
      </c>
      <c r="C7" s="275" t="s">
        <v>237</v>
      </c>
      <c r="D7" s="276">
        <v>25</v>
      </c>
      <c r="E7" s="277" t="s">
        <v>224</v>
      </c>
      <c r="F7" s="277" t="s">
        <v>224</v>
      </c>
      <c r="G7" s="276">
        <v>2243</v>
      </c>
      <c r="H7" s="276">
        <v>5655</v>
      </c>
      <c r="I7" s="277" t="s">
        <v>224</v>
      </c>
      <c r="J7" s="276">
        <v>953</v>
      </c>
      <c r="K7" s="276">
        <v>884</v>
      </c>
      <c r="L7" s="276">
        <v>3599</v>
      </c>
      <c r="M7" s="278">
        <f t="shared" si="0"/>
        <v>13359</v>
      </c>
    </row>
    <row r="8" spans="1:13" ht="15" customHeight="1">
      <c r="B8" s="336"/>
      <c r="C8" s="279" t="s">
        <v>238</v>
      </c>
      <c r="D8" s="280">
        <v>3</v>
      </c>
      <c r="E8" s="281" t="s">
        <v>224</v>
      </c>
      <c r="F8" s="281" t="s">
        <v>224</v>
      </c>
      <c r="G8" s="280">
        <v>40</v>
      </c>
      <c r="H8" s="280">
        <v>73</v>
      </c>
      <c r="I8" s="281" t="s">
        <v>224</v>
      </c>
      <c r="J8" s="280">
        <v>27</v>
      </c>
      <c r="K8" s="280">
        <v>8</v>
      </c>
      <c r="L8" s="280">
        <v>75</v>
      </c>
      <c r="M8" s="282">
        <f t="shared" si="0"/>
        <v>226</v>
      </c>
    </row>
    <row r="9" spans="1:13" ht="15" customHeight="1">
      <c r="B9" s="336">
        <v>2015</v>
      </c>
      <c r="C9" s="275" t="s">
        <v>237</v>
      </c>
      <c r="D9" s="276">
        <v>100</v>
      </c>
      <c r="E9" s="276">
        <v>5</v>
      </c>
      <c r="F9" s="277" t="s">
        <v>224</v>
      </c>
      <c r="G9" s="276">
        <v>1726</v>
      </c>
      <c r="H9" s="276">
        <v>3501</v>
      </c>
      <c r="I9" s="277" t="s">
        <v>224</v>
      </c>
      <c r="J9" s="276">
        <v>916</v>
      </c>
      <c r="K9" s="276">
        <v>1481</v>
      </c>
      <c r="L9" s="276">
        <v>1373</v>
      </c>
      <c r="M9" s="278">
        <f t="shared" si="0"/>
        <v>9102</v>
      </c>
    </row>
    <row r="10" spans="1:13" ht="15" customHeight="1">
      <c r="B10" s="336"/>
      <c r="C10" s="279" t="s">
        <v>238</v>
      </c>
      <c r="D10" s="280">
        <v>12</v>
      </c>
      <c r="E10" s="280">
        <v>1</v>
      </c>
      <c r="F10" s="281" t="s">
        <v>224</v>
      </c>
      <c r="G10" s="280">
        <v>32</v>
      </c>
      <c r="H10" s="280">
        <v>70</v>
      </c>
      <c r="I10" s="281" t="s">
        <v>224</v>
      </c>
      <c r="J10" s="280">
        <v>33</v>
      </c>
      <c r="K10" s="280">
        <v>13</v>
      </c>
      <c r="L10" s="280">
        <v>55</v>
      </c>
      <c r="M10" s="282">
        <f t="shared" si="0"/>
        <v>216</v>
      </c>
    </row>
    <row r="11" spans="1:13" ht="15" customHeight="1">
      <c r="B11" s="336">
        <v>2016</v>
      </c>
      <c r="C11" s="275" t="s">
        <v>237</v>
      </c>
      <c r="D11" s="276">
        <v>143</v>
      </c>
      <c r="E11" s="277" t="s">
        <v>224</v>
      </c>
      <c r="F11" s="276">
        <v>1953</v>
      </c>
      <c r="G11" s="276">
        <v>919</v>
      </c>
      <c r="H11" s="276">
        <v>3414</v>
      </c>
      <c r="I11" s="277" t="s">
        <v>224</v>
      </c>
      <c r="J11" s="276">
        <v>596</v>
      </c>
      <c r="K11" s="276">
        <v>1299</v>
      </c>
      <c r="L11" s="276">
        <v>1070</v>
      </c>
      <c r="M11" s="278">
        <f t="shared" si="0"/>
        <v>9394</v>
      </c>
    </row>
    <row r="12" spans="1:13" ht="15" customHeight="1">
      <c r="B12" s="336"/>
      <c r="C12" s="279" t="s">
        <v>238</v>
      </c>
      <c r="D12" s="280">
        <v>21</v>
      </c>
      <c r="E12" s="281" t="s">
        <v>224</v>
      </c>
      <c r="F12" s="280">
        <v>40</v>
      </c>
      <c r="G12" s="280">
        <v>25</v>
      </c>
      <c r="H12" s="280">
        <v>71</v>
      </c>
      <c r="I12" s="281" t="s">
        <v>224</v>
      </c>
      <c r="J12" s="280">
        <v>26</v>
      </c>
      <c r="K12" s="280">
        <v>9</v>
      </c>
      <c r="L12" s="280">
        <v>33</v>
      </c>
      <c r="M12" s="282">
        <f t="shared" si="0"/>
        <v>225</v>
      </c>
    </row>
    <row r="13" spans="1:13" ht="15" customHeight="1">
      <c r="B13" s="336">
        <v>2017</v>
      </c>
      <c r="C13" s="275" t="s">
        <v>237</v>
      </c>
      <c r="D13" s="283">
        <v>409</v>
      </c>
      <c r="E13" s="276">
        <v>4</v>
      </c>
      <c r="F13" s="283">
        <v>5264</v>
      </c>
      <c r="G13" s="283">
        <v>1165</v>
      </c>
      <c r="H13" s="277" t="s">
        <v>224</v>
      </c>
      <c r="I13" s="283">
        <v>8</v>
      </c>
      <c r="J13" s="283">
        <v>756</v>
      </c>
      <c r="K13" s="283">
        <v>1647</v>
      </c>
      <c r="L13" s="283">
        <v>1060</v>
      </c>
      <c r="M13" s="284">
        <f t="shared" si="0"/>
        <v>10313</v>
      </c>
    </row>
    <row r="14" spans="1:13" ht="15" customHeight="1">
      <c r="B14" s="336"/>
      <c r="C14" s="279" t="s">
        <v>238</v>
      </c>
      <c r="D14" s="285">
        <v>26</v>
      </c>
      <c r="E14" s="280">
        <v>1</v>
      </c>
      <c r="F14" s="285">
        <v>97</v>
      </c>
      <c r="G14" s="285">
        <v>37</v>
      </c>
      <c r="H14" s="281" t="s">
        <v>224</v>
      </c>
      <c r="I14" s="285">
        <v>2</v>
      </c>
      <c r="J14" s="285">
        <v>27</v>
      </c>
      <c r="K14" s="285">
        <v>17</v>
      </c>
      <c r="L14" s="285">
        <v>52</v>
      </c>
      <c r="M14" s="286">
        <f t="shared" si="0"/>
        <v>259</v>
      </c>
    </row>
    <row r="15" spans="1:13" ht="15" customHeight="1">
      <c r="B15" s="336">
        <v>2018</v>
      </c>
      <c r="C15" s="275" t="s">
        <v>237</v>
      </c>
      <c r="D15" s="283">
        <v>529</v>
      </c>
      <c r="E15" s="276">
        <v>23</v>
      </c>
      <c r="F15" s="283">
        <v>6123</v>
      </c>
      <c r="G15" s="283">
        <v>1314</v>
      </c>
      <c r="H15" s="277" t="s">
        <v>224</v>
      </c>
      <c r="I15" s="283">
        <v>18</v>
      </c>
      <c r="J15" s="283">
        <v>268</v>
      </c>
      <c r="K15" s="283">
        <v>1928</v>
      </c>
      <c r="L15" s="283">
        <v>966</v>
      </c>
      <c r="M15" s="284">
        <f t="shared" si="0"/>
        <v>11169</v>
      </c>
    </row>
    <row r="16" spans="1:13" ht="15" customHeight="1">
      <c r="B16" s="336"/>
      <c r="C16" s="279" t="s">
        <v>238</v>
      </c>
      <c r="D16" s="285">
        <v>30</v>
      </c>
      <c r="E16" s="280">
        <v>3</v>
      </c>
      <c r="F16" s="285">
        <v>125</v>
      </c>
      <c r="G16" s="285">
        <v>38</v>
      </c>
      <c r="H16" s="281" t="s">
        <v>224</v>
      </c>
      <c r="I16" s="285">
        <v>3</v>
      </c>
      <c r="J16" s="285">
        <v>23</v>
      </c>
      <c r="K16" s="285">
        <v>21</v>
      </c>
      <c r="L16" s="285">
        <v>72</v>
      </c>
      <c r="M16" s="286">
        <f t="shared" si="0"/>
        <v>315</v>
      </c>
    </row>
    <row r="17" spans="1:24" ht="15" customHeight="1">
      <c r="B17" s="334">
        <v>2019</v>
      </c>
      <c r="C17" s="275" t="s">
        <v>237</v>
      </c>
      <c r="D17" s="283">
        <v>361</v>
      </c>
      <c r="E17" s="277" t="s">
        <v>224</v>
      </c>
      <c r="F17" s="283">
        <v>5736</v>
      </c>
      <c r="G17" s="283">
        <v>908</v>
      </c>
      <c r="H17" s="277" t="s">
        <v>224</v>
      </c>
      <c r="I17" s="283">
        <v>154</v>
      </c>
      <c r="J17" s="283">
        <v>348</v>
      </c>
      <c r="K17" s="283">
        <v>2725</v>
      </c>
      <c r="L17" s="283">
        <v>1403</v>
      </c>
      <c r="M17" s="284">
        <f t="shared" si="0"/>
        <v>11635</v>
      </c>
    </row>
    <row r="18" spans="1:24" ht="15" customHeight="1">
      <c r="B18" s="335"/>
      <c r="C18" s="279" t="s">
        <v>238</v>
      </c>
      <c r="D18" s="285">
        <v>26</v>
      </c>
      <c r="E18" s="281" t="s">
        <v>224</v>
      </c>
      <c r="F18" s="285">
        <v>135</v>
      </c>
      <c r="G18" s="285">
        <v>47</v>
      </c>
      <c r="H18" s="281" t="s">
        <v>224</v>
      </c>
      <c r="I18" s="285">
        <v>18</v>
      </c>
      <c r="J18" s="285">
        <v>29</v>
      </c>
      <c r="K18" s="285">
        <v>37</v>
      </c>
      <c r="L18" s="285">
        <v>44</v>
      </c>
      <c r="M18" s="286">
        <f t="shared" si="0"/>
        <v>336</v>
      </c>
    </row>
    <row r="19" spans="1:24" ht="15" customHeight="1">
      <c r="B19" s="334">
        <v>2020</v>
      </c>
      <c r="C19" s="275" t="s">
        <v>237</v>
      </c>
      <c r="D19" s="283">
        <v>397</v>
      </c>
      <c r="E19" s="277">
        <v>14</v>
      </c>
      <c r="F19" s="283">
        <v>328</v>
      </c>
      <c r="G19" s="283">
        <v>2392</v>
      </c>
      <c r="H19" s="277" t="s">
        <v>224</v>
      </c>
      <c r="I19" s="283">
        <v>51</v>
      </c>
      <c r="J19" s="283">
        <v>458</v>
      </c>
      <c r="K19" s="283">
        <v>2379</v>
      </c>
      <c r="L19" s="283">
        <v>1494</v>
      </c>
      <c r="M19" s="284">
        <f t="shared" si="0"/>
        <v>7513</v>
      </c>
    </row>
    <row r="20" spans="1:24" ht="15" customHeight="1">
      <c r="B20" s="335"/>
      <c r="C20" s="279" t="s">
        <v>238</v>
      </c>
      <c r="D20" s="285">
        <v>31</v>
      </c>
      <c r="E20" s="281">
        <v>2</v>
      </c>
      <c r="F20" s="285">
        <v>19</v>
      </c>
      <c r="G20" s="285">
        <v>97</v>
      </c>
      <c r="H20" s="281" t="s">
        <v>224</v>
      </c>
      <c r="I20" s="285">
        <v>13</v>
      </c>
      <c r="J20" s="285">
        <v>48</v>
      </c>
      <c r="K20" s="285">
        <v>32</v>
      </c>
      <c r="L20" s="285">
        <v>65</v>
      </c>
      <c r="M20" s="286">
        <f t="shared" si="0"/>
        <v>307</v>
      </c>
    </row>
    <row r="21" spans="1:24" ht="15" customHeight="1">
      <c r="B21" s="334">
        <v>2021</v>
      </c>
      <c r="C21" s="275" t="s">
        <v>237</v>
      </c>
      <c r="D21" s="283">
        <v>86</v>
      </c>
      <c r="E21" s="277">
        <v>3</v>
      </c>
      <c r="F21" s="277" t="s">
        <v>224</v>
      </c>
      <c r="G21" s="283">
        <v>975</v>
      </c>
      <c r="H21" s="277" t="s">
        <v>224</v>
      </c>
      <c r="I21" s="283">
        <v>141</v>
      </c>
      <c r="J21" s="283">
        <v>142</v>
      </c>
      <c r="K21" s="283">
        <v>850</v>
      </c>
      <c r="L21" s="283">
        <v>633</v>
      </c>
      <c r="M21" s="284">
        <v>2830</v>
      </c>
    </row>
    <row r="22" spans="1:24" ht="15" customHeight="1">
      <c r="B22" s="335"/>
      <c r="C22" s="279" t="s">
        <v>238</v>
      </c>
      <c r="D22" s="285">
        <v>12</v>
      </c>
      <c r="E22" s="281">
        <v>1</v>
      </c>
      <c r="F22" s="281" t="s">
        <v>224</v>
      </c>
      <c r="G22" s="285">
        <v>46</v>
      </c>
      <c r="H22" s="281" t="s">
        <v>224</v>
      </c>
      <c r="I22" s="285">
        <v>21</v>
      </c>
      <c r="J22" s="285">
        <v>22</v>
      </c>
      <c r="K22" s="285">
        <v>29</v>
      </c>
      <c r="L22" s="285">
        <v>34</v>
      </c>
      <c r="M22" s="286">
        <v>165</v>
      </c>
    </row>
    <row r="23" spans="1:24" ht="15" customHeight="1">
      <c r="B23" s="334">
        <v>2022</v>
      </c>
      <c r="C23" s="275" t="s">
        <v>237</v>
      </c>
      <c r="D23" s="283">
        <v>1834</v>
      </c>
      <c r="E23" s="277">
        <v>105</v>
      </c>
      <c r="F23" s="277" t="s">
        <v>224</v>
      </c>
      <c r="G23" s="283">
        <v>1503</v>
      </c>
      <c r="H23" s="277" t="s">
        <v>224</v>
      </c>
      <c r="I23" s="283">
        <v>185</v>
      </c>
      <c r="J23" s="283">
        <v>302</v>
      </c>
      <c r="K23" s="283">
        <v>1565</v>
      </c>
      <c r="L23" s="283">
        <v>1227</v>
      </c>
      <c r="M23" s="284">
        <v>6721</v>
      </c>
    </row>
    <row r="24" spans="1:24" ht="15" customHeight="1">
      <c r="B24" s="335"/>
      <c r="C24" s="279" t="s">
        <v>238</v>
      </c>
      <c r="D24" s="285">
        <v>71</v>
      </c>
      <c r="E24" s="281">
        <v>15</v>
      </c>
      <c r="F24" s="281" t="s">
        <v>224</v>
      </c>
      <c r="G24" s="285">
        <v>83</v>
      </c>
      <c r="H24" s="281" t="s">
        <v>224</v>
      </c>
      <c r="I24" s="285">
        <v>31</v>
      </c>
      <c r="J24" s="285">
        <v>37</v>
      </c>
      <c r="K24" s="285">
        <v>36</v>
      </c>
      <c r="L24" s="285">
        <v>75</v>
      </c>
      <c r="M24" s="286">
        <v>348</v>
      </c>
    </row>
    <row r="25" spans="1:24" ht="15" customHeight="1">
      <c r="B25" s="334">
        <v>2023</v>
      </c>
      <c r="C25" s="275" t="s">
        <v>237</v>
      </c>
      <c r="D25" s="283">
        <v>853</v>
      </c>
      <c r="E25" s="277">
        <v>21</v>
      </c>
      <c r="F25" s="277" t="s">
        <v>224</v>
      </c>
      <c r="G25" s="283">
        <v>1830</v>
      </c>
      <c r="H25" s="277" t="s">
        <v>224</v>
      </c>
      <c r="I25" s="283">
        <v>117</v>
      </c>
      <c r="J25" s="283">
        <v>252</v>
      </c>
      <c r="K25" s="283">
        <v>949</v>
      </c>
      <c r="L25" s="283">
        <v>2378</v>
      </c>
      <c r="M25" s="286">
        <f>SUM(D25:E25,G25,I25:L25)</f>
        <v>6400</v>
      </c>
    </row>
    <row r="26" spans="1:24" ht="15" customHeight="1">
      <c r="B26" s="335"/>
      <c r="C26" s="279" t="s">
        <v>238</v>
      </c>
      <c r="D26" s="285">
        <v>64</v>
      </c>
      <c r="E26" s="281">
        <v>4</v>
      </c>
      <c r="F26" s="281" t="s">
        <v>224</v>
      </c>
      <c r="G26" s="285">
        <v>98</v>
      </c>
      <c r="H26" s="281" t="s">
        <v>224</v>
      </c>
      <c r="I26" s="285">
        <v>20</v>
      </c>
      <c r="J26" s="285">
        <v>44</v>
      </c>
      <c r="K26" s="285">
        <v>36</v>
      </c>
      <c r="L26" s="285">
        <v>108</v>
      </c>
      <c r="M26" s="286">
        <f>SUM(D26:E26,G26,I26:L26)</f>
        <v>374</v>
      </c>
    </row>
    <row r="27" spans="1:24" ht="15" customHeight="1">
      <c r="B27" s="334">
        <v>2024</v>
      </c>
      <c r="C27" s="275" t="s">
        <v>237</v>
      </c>
      <c r="D27" s="283">
        <v>1075</v>
      </c>
      <c r="E27" s="277">
        <v>53</v>
      </c>
      <c r="F27" s="277" t="s">
        <v>224</v>
      </c>
      <c r="G27" s="283">
        <v>2110</v>
      </c>
      <c r="H27" s="277" t="s">
        <v>224</v>
      </c>
      <c r="I27" s="283">
        <v>123</v>
      </c>
      <c r="J27" s="283">
        <v>810</v>
      </c>
      <c r="K27" s="283">
        <v>1338</v>
      </c>
      <c r="L27" s="283">
        <v>2961</v>
      </c>
      <c r="M27" s="286">
        <f>SUM(D27:L27)</f>
        <v>8470</v>
      </c>
    </row>
    <row r="28" spans="1:24" ht="15" customHeight="1">
      <c r="B28" s="335"/>
      <c r="C28" s="279" t="s">
        <v>238</v>
      </c>
      <c r="D28" s="285">
        <v>52</v>
      </c>
      <c r="E28" s="281">
        <v>8</v>
      </c>
      <c r="F28" s="281" t="s">
        <v>224</v>
      </c>
      <c r="G28" s="285">
        <v>92</v>
      </c>
      <c r="H28" s="281" t="s">
        <v>224</v>
      </c>
      <c r="I28" s="285">
        <v>27</v>
      </c>
      <c r="J28" s="285">
        <v>54</v>
      </c>
      <c r="K28" s="285">
        <v>24</v>
      </c>
      <c r="L28" s="285">
        <v>114</v>
      </c>
      <c r="M28" s="286">
        <f>SUM(D28:L28)</f>
        <v>371</v>
      </c>
    </row>
    <row r="29" spans="1:24" s="11" customFormat="1" ht="5.25" customHeight="1">
      <c r="A29" s="18"/>
      <c r="B29" s="134"/>
      <c r="E29" s="63"/>
      <c r="F29" s="287"/>
      <c r="G29" s="63"/>
      <c r="H29" s="287"/>
      <c r="I29" s="63"/>
      <c r="J29" s="287"/>
      <c r="K29" s="63"/>
      <c r="L29" s="287"/>
      <c r="M29" s="288"/>
      <c r="N29" s="288"/>
      <c r="O29" s="288"/>
      <c r="P29" s="288"/>
      <c r="Q29" s="288"/>
      <c r="R29" s="288"/>
      <c r="S29" s="288"/>
      <c r="T29" s="288"/>
      <c r="U29" s="288"/>
      <c r="V29" s="288"/>
      <c r="W29" s="288"/>
      <c r="X29" s="288"/>
    </row>
    <row r="30" spans="1:24" ht="12.75" customHeight="1">
      <c r="A30" s="55"/>
      <c r="B30" s="300" t="s">
        <v>239</v>
      </c>
      <c r="C30" s="300"/>
      <c r="D30" s="289"/>
      <c r="E30" s="64"/>
      <c r="F30" s="290"/>
      <c r="G30" s="64"/>
      <c r="H30" s="290"/>
      <c r="I30" s="64"/>
      <c r="J30" s="290"/>
      <c r="K30" s="64"/>
      <c r="L30" s="290"/>
      <c r="M30" s="288"/>
      <c r="N30" s="288"/>
      <c r="O30" s="288"/>
      <c r="P30" s="288"/>
      <c r="Q30" s="288"/>
      <c r="R30" s="288"/>
      <c r="S30" s="288"/>
      <c r="T30" s="288"/>
      <c r="U30" s="288"/>
      <c r="V30" s="288"/>
      <c r="W30" s="288"/>
      <c r="X30" s="288"/>
    </row>
    <row r="31" spans="1:24" s="11" customFormat="1" ht="5.25" customHeight="1">
      <c r="A31" s="18"/>
      <c r="B31" s="134"/>
      <c r="E31" s="63"/>
      <c r="F31" s="287"/>
      <c r="G31" s="63"/>
      <c r="H31" s="287"/>
      <c r="I31" s="63"/>
      <c r="J31" s="287"/>
      <c r="K31" s="63"/>
      <c r="L31" s="287"/>
      <c r="M31" s="288"/>
      <c r="N31" s="288"/>
      <c r="O31" s="288"/>
      <c r="P31" s="288"/>
      <c r="Q31" s="288"/>
      <c r="R31" s="288"/>
      <c r="S31" s="288"/>
      <c r="T31" s="288"/>
      <c r="U31" s="288"/>
      <c r="V31" s="288"/>
      <c r="W31" s="288"/>
      <c r="X31" s="288"/>
    </row>
    <row r="32" spans="1:24" s="11" customFormat="1" ht="12.75" customHeight="1">
      <c r="A32" s="18"/>
      <c r="B32" s="134" t="s">
        <v>96</v>
      </c>
      <c r="E32" s="63"/>
      <c r="F32" s="287"/>
      <c r="G32" s="63"/>
      <c r="H32" s="287"/>
      <c r="I32" s="63"/>
      <c r="J32" s="287"/>
      <c r="K32" s="63"/>
      <c r="L32" s="287"/>
      <c r="M32" s="288"/>
      <c r="N32" s="288"/>
      <c r="O32" s="288"/>
      <c r="P32" s="288"/>
      <c r="Q32" s="288"/>
      <c r="R32" s="288"/>
      <c r="S32" s="288"/>
      <c r="T32" s="288"/>
      <c r="U32" s="288"/>
      <c r="V32" s="288"/>
      <c r="W32" s="288"/>
      <c r="X32" s="288"/>
    </row>
    <row r="33" spans="1:24" s="11" customFormat="1" ht="5.25" customHeight="1">
      <c r="A33" s="18"/>
      <c r="B33" s="134"/>
      <c r="E33" s="63"/>
      <c r="F33" s="287"/>
      <c r="G33" s="63"/>
      <c r="H33" s="287"/>
      <c r="I33" s="63"/>
      <c r="J33" s="287"/>
      <c r="K33" s="63"/>
      <c r="L33" s="287"/>
      <c r="M33" s="288"/>
      <c r="N33" s="288"/>
      <c r="O33" s="288"/>
      <c r="P33" s="288"/>
      <c r="Q33" s="288"/>
      <c r="R33" s="288"/>
      <c r="S33" s="288"/>
      <c r="T33" s="288"/>
      <c r="U33" s="288"/>
      <c r="V33" s="288"/>
      <c r="W33" s="288"/>
      <c r="X33" s="288"/>
    </row>
    <row r="34" spans="1:24" ht="12.75" customHeight="1">
      <c r="A34" s="55"/>
      <c r="B34" s="254" t="s">
        <v>14</v>
      </c>
      <c r="C34" s="14"/>
      <c r="F34" s="291"/>
      <c r="G34" s="291"/>
      <c r="J34" s="291"/>
      <c r="K34" s="291"/>
      <c r="L34" s="291"/>
      <c r="M34" s="291"/>
      <c r="N34" s="288"/>
      <c r="O34" s="288"/>
      <c r="P34" s="288"/>
      <c r="Q34" s="288"/>
      <c r="R34" s="288"/>
      <c r="S34" s="288"/>
      <c r="T34" s="288"/>
      <c r="U34" s="288"/>
      <c r="V34" s="288"/>
      <c r="W34" s="288"/>
      <c r="X34" s="288"/>
    </row>
    <row r="35" spans="1:24" ht="33" customHeight="1">
      <c r="B35" s="135"/>
      <c r="C35" s="135"/>
      <c r="F35" s="291"/>
      <c r="G35" s="291"/>
      <c r="J35" s="291"/>
      <c r="K35" s="291"/>
      <c r="L35" s="291"/>
      <c r="M35" s="291"/>
    </row>
    <row r="36" spans="1:24" ht="12.75" customHeight="1">
      <c r="A36" s="55"/>
      <c r="B36" s="291"/>
      <c r="V36" s="288"/>
      <c r="W36" s="288"/>
      <c r="X36" s="288"/>
    </row>
    <row r="37" spans="1:24" s="11" customFormat="1" ht="5.25" customHeight="1">
      <c r="A37" s="18"/>
      <c r="B37" s="291"/>
      <c r="K37" s="2"/>
      <c r="L37" s="2"/>
      <c r="M37" s="2"/>
      <c r="N37" s="2"/>
      <c r="O37" s="2"/>
      <c r="P37" s="2"/>
      <c r="Q37" s="2"/>
      <c r="R37" s="2"/>
      <c r="S37" s="2"/>
      <c r="T37" s="2"/>
      <c r="U37" s="2"/>
      <c r="V37" s="288"/>
      <c r="W37" s="288"/>
      <c r="X37" s="288"/>
    </row>
    <row r="38" spans="1:24" s="11" customFormat="1" ht="12.75" customHeight="1">
      <c r="A38" s="18"/>
      <c r="B38" s="291"/>
      <c r="C38" s="291"/>
      <c r="D38" s="291"/>
      <c r="E38" s="291"/>
      <c r="F38" s="291"/>
      <c r="G38" s="291"/>
      <c r="H38" s="291"/>
      <c r="I38" s="291"/>
      <c r="J38" s="291"/>
      <c r="K38" s="2"/>
      <c r="L38" s="2"/>
      <c r="M38" s="2"/>
      <c r="N38" s="2"/>
      <c r="O38" s="2"/>
      <c r="P38" s="2"/>
      <c r="Q38" s="2"/>
      <c r="R38" s="2"/>
      <c r="S38" s="2"/>
      <c r="T38" s="2"/>
      <c r="U38" s="2"/>
      <c r="V38" s="288"/>
      <c r="W38" s="288"/>
      <c r="X38" s="288"/>
    </row>
    <row r="39" spans="1:24" s="11" customFormat="1" ht="5.25" customHeight="1">
      <c r="A39" s="18"/>
      <c r="B39" s="291"/>
      <c r="C39" s="291"/>
      <c r="D39" s="291"/>
      <c r="E39" s="291"/>
      <c r="F39" s="291"/>
      <c r="G39" s="291"/>
      <c r="H39" s="291"/>
      <c r="I39" s="291"/>
      <c r="J39" s="291"/>
      <c r="K39" s="2"/>
      <c r="L39" s="2"/>
      <c r="M39" s="2"/>
      <c r="N39" s="2"/>
      <c r="O39" s="2"/>
      <c r="P39" s="2"/>
      <c r="Q39" s="2"/>
      <c r="R39" s="2"/>
      <c r="S39" s="2"/>
      <c r="T39" s="2"/>
      <c r="U39" s="2"/>
      <c r="V39" s="288"/>
      <c r="W39" s="288"/>
      <c r="X39" s="288"/>
    </row>
    <row r="40" spans="1:24" ht="12.75" customHeight="1">
      <c r="A40" s="55"/>
      <c r="B40" s="291"/>
      <c r="C40" s="291"/>
      <c r="D40" s="291"/>
      <c r="E40" s="291"/>
      <c r="F40" s="291"/>
      <c r="G40" s="291"/>
      <c r="H40" s="291"/>
      <c r="I40" s="291"/>
      <c r="J40" s="291"/>
      <c r="V40" s="288"/>
      <c r="W40" s="288"/>
      <c r="X40" s="288"/>
    </row>
    <row r="41" spans="1:24">
      <c r="B41" s="291"/>
      <c r="C41" s="291"/>
      <c r="D41" s="291"/>
      <c r="E41" s="291"/>
      <c r="F41" s="291"/>
      <c r="G41" s="291"/>
      <c r="H41" s="291"/>
      <c r="I41" s="291"/>
      <c r="J41" s="291"/>
    </row>
    <row r="42" spans="1:24">
      <c r="B42" s="291"/>
      <c r="C42" s="291"/>
      <c r="D42" s="291"/>
      <c r="E42" s="291"/>
      <c r="F42" s="291"/>
      <c r="G42" s="291"/>
      <c r="H42" s="291"/>
      <c r="I42" s="291"/>
      <c r="J42" s="291"/>
    </row>
    <row r="43" spans="1:24">
      <c r="B43" s="291"/>
      <c r="C43" s="291"/>
      <c r="D43" s="291"/>
      <c r="E43" s="291"/>
      <c r="F43" s="291"/>
      <c r="G43" s="291"/>
      <c r="H43" s="291"/>
      <c r="I43" s="291"/>
      <c r="J43" s="291"/>
    </row>
    <row r="44" spans="1:24">
      <c r="B44" s="291"/>
      <c r="C44" s="291"/>
      <c r="D44" s="291"/>
      <c r="E44" s="291"/>
      <c r="F44" s="291"/>
      <c r="G44" s="291"/>
      <c r="H44" s="291"/>
      <c r="I44" s="291"/>
      <c r="J44" s="291"/>
    </row>
    <row r="45" spans="1:24">
      <c r="B45" s="291"/>
      <c r="C45" s="291"/>
      <c r="D45" s="291"/>
      <c r="E45" s="291"/>
      <c r="F45" s="291"/>
      <c r="G45" s="291"/>
      <c r="H45" s="291"/>
      <c r="I45" s="291"/>
      <c r="J45" s="291"/>
    </row>
    <row r="46" spans="1:24">
      <c r="B46" s="291"/>
      <c r="C46" s="291"/>
      <c r="D46" s="291"/>
      <c r="E46" s="291"/>
      <c r="F46" s="291"/>
      <c r="G46" s="291"/>
      <c r="H46" s="291"/>
      <c r="I46" s="291"/>
      <c r="J46" s="291"/>
    </row>
    <row r="47" spans="1:24">
      <c r="B47" s="291"/>
      <c r="C47" s="291"/>
      <c r="D47" s="291"/>
      <c r="E47" s="291"/>
      <c r="F47" s="291"/>
      <c r="G47" s="291"/>
      <c r="H47" s="291"/>
      <c r="I47" s="291"/>
      <c r="J47" s="291"/>
    </row>
    <row r="48" spans="1:24">
      <c r="B48" s="291"/>
      <c r="C48" s="291"/>
      <c r="D48" s="291"/>
      <c r="E48" s="291"/>
      <c r="F48" s="291"/>
      <c r="G48" s="291"/>
      <c r="H48" s="291"/>
      <c r="I48" s="291"/>
      <c r="J48" s="291"/>
    </row>
    <row r="49" spans="2:10">
      <c r="B49" s="291"/>
      <c r="C49" s="291"/>
      <c r="D49" s="291"/>
      <c r="E49" s="291"/>
      <c r="F49" s="291"/>
      <c r="G49" s="291"/>
      <c r="H49" s="291"/>
      <c r="I49" s="291"/>
      <c r="J49" s="291"/>
    </row>
    <row r="50" spans="2:10">
      <c r="B50" s="291"/>
      <c r="C50" s="291"/>
      <c r="D50" s="291"/>
      <c r="E50" s="291"/>
      <c r="F50" s="291"/>
      <c r="G50" s="291"/>
      <c r="H50" s="291"/>
      <c r="I50" s="291"/>
      <c r="J50" s="291"/>
    </row>
    <row r="51" spans="2:10">
      <c r="B51" s="291"/>
      <c r="C51" s="291"/>
      <c r="D51" s="291"/>
      <c r="E51" s="291"/>
      <c r="F51" s="291"/>
      <c r="G51" s="291"/>
      <c r="H51" s="291"/>
      <c r="I51" s="291"/>
      <c r="J51" s="291"/>
    </row>
    <row r="52" spans="2:10" ht="15" customHeight="1">
      <c r="B52" s="291"/>
      <c r="C52" s="291"/>
      <c r="D52" s="291"/>
      <c r="E52" s="291"/>
      <c r="F52" s="291"/>
      <c r="G52" s="291"/>
      <c r="H52" s="291"/>
      <c r="I52" s="291"/>
      <c r="J52" s="291"/>
    </row>
    <row r="53" spans="2:10" ht="15" customHeight="1">
      <c r="B53" s="291"/>
      <c r="C53" s="291"/>
      <c r="D53" s="291"/>
      <c r="E53" s="291"/>
      <c r="F53" s="291"/>
      <c r="G53" s="291"/>
      <c r="H53" s="291"/>
      <c r="I53" s="291"/>
      <c r="J53" s="291"/>
    </row>
    <row r="54" spans="2:10" ht="15" customHeight="1">
      <c r="B54" s="291"/>
      <c r="C54" s="291"/>
      <c r="D54" s="291"/>
      <c r="E54" s="291"/>
      <c r="F54" s="291"/>
      <c r="G54" s="291"/>
      <c r="H54" s="291"/>
      <c r="I54" s="291"/>
      <c r="J54" s="291"/>
    </row>
    <row r="55" spans="2:10" ht="15" customHeight="1">
      <c r="B55" s="291"/>
      <c r="C55" s="291"/>
      <c r="D55" s="291"/>
      <c r="E55" s="291"/>
      <c r="F55" s="291"/>
      <c r="G55" s="291"/>
      <c r="H55" s="291"/>
      <c r="I55" s="291"/>
      <c r="J55" s="291"/>
    </row>
    <row r="56" spans="2:10" ht="15" customHeight="1">
      <c r="B56" s="291"/>
      <c r="C56" s="291"/>
      <c r="D56" s="291"/>
      <c r="E56" s="291"/>
      <c r="F56" s="291"/>
      <c r="G56" s="291"/>
      <c r="H56" s="291"/>
      <c r="I56" s="291"/>
      <c r="J56" s="291"/>
    </row>
    <row r="57" spans="2:10" ht="15" customHeight="1">
      <c r="B57" s="291"/>
      <c r="C57" s="291"/>
      <c r="D57" s="291"/>
      <c r="E57" s="291"/>
      <c r="F57" s="291"/>
      <c r="G57" s="291"/>
      <c r="H57" s="291"/>
      <c r="I57" s="291"/>
      <c r="J57" s="291"/>
    </row>
    <row r="58" spans="2:10" ht="15" customHeight="1">
      <c r="B58" s="291"/>
      <c r="C58" s="291"/>
      <c r="D58" s="291"/>
      <c r="E58" s="291"/>
      <c r="F58" s="291"/>
      <c r="G58" s="291"/>
      <c r="H58" s="291"/>
      <c r="I58" s="291"/>
      <c r="J58" s="291"/>
    </row>
    <row r="59" spans="2:10" ht="15" customHeight="1">
      <c r="B59" s="291"/>
      <c r="C59" s="291"/>
      <c r="D59" s="291"/>
      <c r="E59" s="291"/>
      <c r="F59" s="291"/>
      <c r="G59" s="291"/>
      <c r="H59" s="291"/>
      <c r="I59" s="291"/>
      <c r="J59" s="291"/>
    </row>
    <row r="60" spans="2:10" ht="15" customHeight="1">
      <c r="B60" s="291"/>
      <c r="C60" s="291"/>
      <c r="D60" s="291"/>
      <c r="E60" s="291"/>
      <c r="F60" s="291"/>
      <c r="G60" s="291"/>
      <c r="H60" s="291"/>
      <c r="I60" s="291"/>
      <c r="J60" s="291"/>
    </row>
    <row r="61" spans="2:10" ht="15" customHeight="1">
      <c r="B61" s="291"/>
      <c r="C61" s="291"/>
      <c r="D61" s="291"/>
      <c r="E61" s="291"/>
      <c r="F61" s="291"/>
      <c r="G61" s="291"/>
      <c r="H61" s="291"/>
      <c r="I61" s="291"/>
      <c r="J61" s="291"/>
    </row>
    <row r="62" spans="2:10" ht="15" customHeight="1">
      <c r="B62" s="291"/>
      <c r="C62" s="291"/>
      <c r="D62" s="291"/>
      <c r="E62" s="291"/>
      <c r="F62" s="291"/>
      <c r="G62" s="291"/>
      <c r="H62" s="291"/>
      <c r="I62" s="291"/>
      <c r="J62" s="291"/>
    </row>
    <row r="63" spans="2:10" ht="15" customHeight="1">
      <c r="B63" s="291"/>
      <c r="C63" s="291"/>
      <c r="D63" s="291"/>
      <c r="E63" s="291"/>
      <c r="F63" s="291"/>
      <c r="G63" s="291"/>
      <c r="H63" s="291"/>
      <c r="I63" s="291"/>
      <c r="J63" s="291"/>
    </row>
    <row r="64" spans="2:10" ht="15" customHeight="1">
      <c r="B64" s="291"/>
      <c r="C64" s="291"/>
      <c r="D64" s="291"/>
      <c r="E64" s="291"/>
      <c r="F64" s="291"/>
      <c r="G64" s="291"/>
      <c r="H64" s="291"/>
      <c r="I64" s="291"/>
      <c r="J64" s="291"/>
    </row>
    <row r="65" spans="2:21" ht="15" customHeight="1">
      <c r="B65" s="291"/>
      <c r="C65" s="291"/>
      <c r="D65" s="291"/>
      <c r="E65" s="291"/>
      <c r="F65" s="291"/>
      <c r="G65" s="291"/>
      <c r="H65" s="291"/>
      <c r="I65" s="291"/>
      <c r="J65" s="291"/>
    </row>
    <row r="66" spans="2:21" ht="15" customHeight="1">
      <c r="B66" s="291"/>
      <c r="C66" s="291"/>
      <c r="D66" s="291"/>
      <c r="E66" s="291"/>
      <c r="F66" s="291"/>
      <c r="G66" s="291"/>
      <c r="H66" s="291"/>
      <c r="I66" s="291"/>
      <c r="J66" s="291"/>
    </row>
    <row r="67" spans="2:21" ht="15" customHeight="1">
      <c r="B67" s="291"/>
      <c r="C67" s="291"/>
      <c r="D67" s="291"/>
      <c r="E67" s="291"/>
      <c r="F67" s="291"/>
      <c r="G67" s="291"/>
      <c r="H67" s="291"/>
      <c r="I67" s="291"/>
      <c r="J67" s="291"/>
    </row>
    <row r="68" spans="2:21" ht="15" customHeight="1">
      <c r="B68" s="291"/>
      <c r="C68" s="291"/>
      <c r="D68" s="291"/>
      <c r="E68" s="291"/>
      <c r="F68" s="291"/>
      <c r="G68" s="291"/>
      <c r="H68" s="291"/>
      <c r="I68" s="291"/>
      <c r="J68" s="291"/>
    </row>
    <row r="69" spans="2:21" ht="15" customHeight="1">
      <c r="B69" s="291"/>
      <c r="C69" s="291"/>
      <c r="D69" s="291"/>
      <c r="E69" s="291"/>
      <c r="F69" s="291"/>
      <c r="G69" s="291"/>
      <c r="H69" s="291"/>
      <c r="I69" s="291"/>
      <c r="J69" s="291"/>
    </row>
    <row r="70" spans="2:21" ht="15" customHeight="1">
      <c r="B70" s="291"/>
      <c r="C70" s="291"/>
      <c r="D70" s="291"/>
      <c r="E70" s="291"/>
      <c r="F70" s="291"/>
      <c r="G70" s="291"/>
      <c r="H70" s="291"/>
      <c r="I70" s="291"/>
      <c r="J70" s="291"/>
    </row>
    <row r="71" spans="2:21" ht="15" customHeight="1">
      <c r="B71" s="291"/>
      <c r="C71" s="291"/>
      <c r="D71" s="291"/>
      <c r="E71" s="291"/>
      <c r="F71" s="291"/>
      <c r="G71" s="291"/>
      <c r="H71" s="291"/>
      <c r="I71" s="291"/>
      <c r="J71" s="291"/>
    </row>
    <row r="72" spans="2:21" ht="15" customHeight="1">
      <c r="B72" s="291"/>
      <c r="C72" s="291"/>
      <c r="D72" s="291"/>
      <c r="E72" s="291"/>
      <c r="F72" s="291"/>
      <c r="G72" s="291"/>
      <c r="H72" s="291"/>
      <c r="I72" s="291"/>
      <c r="J72" s="291"/>
    </row>
    <row r="73" spans="2:21" ht="15" customHeight="1">
      <c r="B73" s="292"/>
      <c r="C73" s="292"/>
      <c r="D73" s="292"/>
      <c r="E73" s="292"/>
      <c r="F73" s="292"/>
      <c r="G73" s="292"/>
      <c r="H73" s="292"/>
      <c r="I73" s="292"/>
      <c r="J73" s="292"/>
    </row>
    <row r="74" spans="2:21" ht="15" customHeight="1">
      <c r="B74" s="134"/>
      <c r="C74" s="11"/>
      <c r="D74" s="11"/>
      <c r="E74" s="11"/>
      <c r="F74" s="11"/>
      <c r="G74" s="11"/>
      <c r="H74" s="11"/>
      <c r="I74" s="11"/>
      <c r="J74" s="11"/>
      <c r="K74" s="11"/>
      <c r="L74" s="11"/>
      <c r="M74" s="11"/>
      <c r="N74" s="11"/>
      <c r="O74" s="11"/>
      <c r="P74" s="11"/>
      <c r="Q74" s="11"/>
      <c r="R74" s="11"/>
      <c r="S74" s="11"/>
      <c r="T74" s="11"/>
      <c r="U74" s="11"/>
    </row>
    <row r="75" spans="2:21" ht="15" customHeight="1">
      <c r="C75" s="293"/>
      <c r="D75" s="14"/>
      <c r="E75" s="14"/>
    </row>
    <row r="76" spans="2:21" ht="15" customHeight="1">
      <c r="B76" s="11"/>
      <c r="C76" s="11"/>
      <c r="D76" s="11"/>
      <c r="E76" s="11"/>
      <c r="F76" s="11"/>
      <c r="G76" s="11"/>
      <c r="H76" s="11"/>
      <c r="I76" s="11"/>
      <c r="J76" s="11"/>
      <c r="K76" s="11"/>
      <c r="L76" s="11"/>
      <c r="M76" s="11"/>
      <c r="N76" s="11"/>
      <c r="O76" s="11"/>
      <c r="P76" s="11"/>
      <c r="Q76" s="11"/>
      <c r="R76" s="11"/>
      <c r="S76" s="11"/>
      <c r="T76" s="11"/>
      <c r="U76" s="11"/>
    </row>
    <row r="77" spans="2:21" ht="15" customHeight="1">
      <c r="B77" s="11"/>
      <c r="C77" s="11"/>
      <c r="D77" s="11"/>
      <c r="E77" s="11"/>
      <c r="F77" s="11"/>
      <c r="G77" s="11"/>
      <c r="H77" s="11"/>
      <c r="I77" s="11"/>
      <c r="J77" s="11"/>
      <c r="K77" s="11"/>
      <c r="L77" s="11"/>
      <c r="M77" s="11"/>
      <c r="N77" s="11"/>
      <c r="O77" s="11"/>
      <c r="P77" s="11"/>
      <c r="Q77" s="11"/>
      <c r="R77" s="11"/>
      <c r="S77" s="11"/>
      <c r="T77" s="11"/>
      <c r="U77" s="11"/>
    </row>
    <row r="78" spans="2:21" ht="15" customHeight="1">
      <c r="B78" s="11"/>
      <c r="C78" s="11"/>
      <c r="D78" s="11"/>
      <c r="E78" s="11"/>
      <c r="F78" s="11"/>
      <c r="G78" s="11"/>
      <c r="H78" s="11"/>
      <c r="I78" s="11"/>
      <c r="J78" s="11"/>
      <c r="K78" s="11"/>
      <c r="L78" s="11"/>
      <c r="M78" s="11"/>
      <c r="N78" s="11"/>
      <c r="O78" s="11"/>
      <c r="P78" s="11"/>
      <c r="Q78" s="11"/>
      <c r="R78" s="11"/>
      <c r="S78" s="11"/>
      <c r="T78" s="11"/>
      <c r="U78" s="11"/>
    </row>
    <row r="79" spans="2:21" ht="15" customHeight="1">
      <c r="B79" s="11"/>
      <c r="C79" s="11"/>
      <c r="D79" s="11"/>
      <c r="E79" s="11"/>
      <c r="F79" s="11"/>
      <c r="G79" s="11"/>
      <c r="H79" s="11"/>
      <c r="I79" s="11"/>
      <c r="J79" s="11"/>
      <c r="K79" s="11"/>
      <c r="L79" s="11"/>
      <c r="M79" s="11"/>
      <c r="N79" s="11"/>
      <c r="O79" s="11"/>
      <c r="P79" s="11"/>
      <c r="Q79" s="11"/>
      <c r="R79" s="11"/>
      <c r="S79" s="11"/>
      <c r="T79" s="11"/>
      <c r="U79" s="11"/>
    </row>
    <row r="80" spans="2:2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spans="1:21" ht="15" customHeight="1"/>
    <row r="146" spans="1:21" ht="15" customHeight="1"/>
    <row r="147" spans="1:21" ht="15" customHeight="1"/>
    <row r="148" spans="1:21" ht="15" customHeight="1"/>
    <row r="149" spans="1:21" ht="15" customHeight="1"/>
    <row r="150" spans="1:21" ht="15" customHeight="1"/>
    <row r="151" spans="1:21" ht="15" customHeight="1"/>
    <row r="152" spans="1:21" ht="15" customHeight="1"/>
    <row r="153" spans="1:21" ht="15" customHeight="1"/>
    <row r="154" spans="1:21" s="11" customFormat="1" ht="5.25" customHeight="1">
      <c r="A154" s="18"/>
      <c r="B154" s="2"/>
      <c r="C154" s="2"/>
      <c r="D154" s="2"/>
      <c r="E154" s="2"/>
      <c r="F154" s="2"/>
      <c r="G154" s="2"/>
      <c r="H154" s="2"/>
      <c r="I154" s="2"/>
      <c r="J154" s="2"/>
      <c r="K154" s="2"/>
      <c r="L154" s="2"/>
      <c r="M154" s="2"/>
      <c r="N154" s="2"/>
      <c r="O154" s="2"/>
      <c r="P154" s="2"/>
      <c r="Q154" s="2"/>
      <c r="R154" s="2"/>
      <c r="S154" s="2"/>
      <c r="T154" s="2"/>
      <c r="U154" s="2"/>
    </row>
    <row r="155" spans="1:21" ht="12.75" customHeight="1">
      <c r="A155" s="55"/>
    </row>
    <row r="156" spans="1:21" s="11" customFormat="1" ht="5.25" customHeight="1">
      <c r="A156" s="18"/>
      <c r="B156" s="2"/>
      <c r="C156" s="2"/>
      <c r="D156" s="2"/>
      <c r="E156" s="2"/>
      <c r="F156" s="2"/>
      <c r="G156" s="2"/>
      <c r="H156" s="2"/>
      <c r="I156" s="2"/>
      <c r="J156" s="2"/>
      <c r="K156" s="2"/>
      <c r="L156" s="2"/>
      <c r="M156" s="2"/>
      <c r="N156" s="2"/>
      <c r="O156" s="2"/>
      <c r="P156" s="2"/>
      <c r="Q156" s="2"/>
      <c r="R156" s="2"/>
      <c r="S156" s="2"/>
      <c r="T156" s="2"/>
      <c r="U156" s="2"/>
    </row>
    <row r="157" spans="1:21" s="11" customFormat="1" ht="12.75" customHeight="1">
      <c r="A157" s="18"/>
      <c r="B157" s="2"/>
      <c r="C157" s="2"/>
      <c r="D157" s="2"/>
      <c r="E157" s="2"/>
      <c r="F157" s="2"/>
      <c r="G157" s="2"/>
      <c r="H157" s="2"/>
      <c r="I157" s="2"/>
      <c r="J157" s="2"/>
      <c r="K157" s="2"/>
      <c r="L157" s="2"/>
      <c r="M157" s="2"/>
      <c r="N157" s="2"/>
      <c r="O157" s="2"/>
      <c r="P157" s="2"/>
      <c r="Q157" s="2"/>
      <c r="R157" s="2"/>
      <c r="S157" s="2"/>
      <c r="T157" s="2"/>
      <c r="U157" s="2"/>
    </row>
    <row r="158" spans="1:21" s="11" customFormat="1" ht="5.25" customHeight="1">
      <c r="A158" s="18"/>
      <c r="B158" s="2"/>
      <c r="C158" s="2"/>
      <c r="D158" s="2"/>
      <c r="E158" s="2"/>
      <c r="F158" s="2"/>
      <c r="G158" s="2"/>
      <c r="H158" s="2"/>
      <c r="I158" s="2"/>
      <c r="J158" s="2"/>
      <c r="K158" s="2"/>
      <c r="L158" s="2"/>
      <c r="M158" s="2"/>
      <c r="N158" s="2"/>
      <c r="O158" s="2"/>
      <c r="P158" s="2"/>
      <c r="Q158" s="2"/>
      <c r="R158" s="2"/>
      <c r="S158" s="2"/>
      <c r="T158" s="2"/>
      <c r="U158" s="2"/>
    </row>
    <row r="159" spans="1:21" s="11" customFormat="1" ht="12.75" customHeight="1">
      <c r="A159" s="18"/>
      <c r="B159" s="2"/>
      <c r="C159" s="2"/>
      <c r="D159" s="2"/>
      <c r="E159" s="2"/>
      <c r="F159" s="2"/>
      <c r="G159" s="2"/>
      <c r="H159" s="2"/>
      <c r="I159" s="2"/>
      <c r="J159" s="2"/>
      <c r="K159" s="2"/>
      <c r="L159" s="2"/>
      <c r="M159" s="2"/>
      <c r="N159" s="2"/>
      <c r="O159" s="2"/>
      <c r="P159" s="2"/>
      <c r="Q159" s="2"/>
      <c r="R159" s="2"/>
      <c r="S159" s="2"/>
      <c r="T159" s="2"/>
      <c r="U159" s="2"/>
    </row>
  </sheetData>
  <mergeCells count="15">
    <mergeCell ref="B11:B12"/>
    <mergeCell ref="B2:M2"/>
    <mergeCell ref="B4:C4"/>
    <mergeCell ref="B5:B6"/>
    <mergeCell ref="B7:B8"/>
    <mergeCell ref="B9:B10"/>
    <mergeCell ref="B25:B26"/>
    <mergeCell ref="B27:B28"/>
    <mergeCell ref="B30:C30"/>
    <mergeCell ref="B13:B14"/>
    <mergeCell ref="B15:B16"/>
    <mergeCell ref="B17:B18"/>
    <mergeCell ref="B19:B20"/>
    <mergeCell ref="B21:B22"/>
    <mergeCell ref="B23:B24"/>
  </mergeCells>
  <pageMargins left="0.70866141732283472" right="0.70866141732283472" top="0.74803149606299213" bottom="0.74803149606299213" header="0.31496062992125984" footer="0.31496062992125984"/>
  <pageSetup paperSize="9" scale="65" orientation="landscape" r:id="rId1"/>
  <headerFooter>
    <oddHeader>&amp;L&amp;G&amp;RLits d'attente HVS</oddHeader>
    <oddFooter>&amp;L&amp;A&amp;C&amp;P sur &amp;N&amp;R&amp;F</oddFooter>
  </headerFooter>
  <rowBreaks count="2" manualBreakCount="2">
    <brk id="72" max="17" man="1"/>
    <brk id="120" max="17"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368D3-337D-47FA-9B24-41FD8829FF73}">
  <dimension ref="A1:M90"/>
  <sheetViews>
    <sheetView showGridLines="0" zoomScaleNormal="100" zoomScaleSheetLayoutView="70" workbookViewId="0"/>
  </sheetViews>
  <sheetFormatPr baseColWidth="10" defaultColWidth="11.42578125" defaultRowHeight="14.25"/>
  <cols>
    <col min="1" max="1" width="1.7109375" style="55" customWidth="1"/>
    <col min="2" max="2" width="11.5703125" style="2" bestFit="1" customWidth="1"/>
    <col min="3" max="6" width="10.5703125" style="2" customWidth="1"/>
    <col min="7" max="8" width="11.42578125" style="2"/>
    <col min="9" max="9" width="8.42578125" style="2" customWidth="1"/>
    <col min="10" max="16384" width="11.42578125" style="2"/>
  </cols>
  <sheetData>
    <row r="1" spans="1:13" ht="10.15" customHeight="1"/>
    <row r="2" spans="1:13" ht="31.7" customHeight="1">
      <c r="A2" s="56"/>
      <c r="B2" s="301" t="s">
        <v>200</v>
      </c>
      <c r="C2" s="301"/>
      <c r="D2" s="301"/>
      <c r="E2" s="301"/>
      <c r="F2" s="301"/>
      <c r="G2" s="301"/>
      <c r="H2" s="301"/>
      <c r="I2" s="272"/>
      <c r="J2" s="272"/>
      <c r="K2" s="272"/>
      <c r="L2" s="272"/>
      <c r="M2" s="272"/>
    </row>
    <row r="3" spans="1:13" ht="15.75" customHeight="1">
      <c r="A3" s="271"/>
      <c r="B3" s="272"/>
      <c r="C3" s="272"/>
      <c r="D3" s="272"/>
      <c r="E3" s="272"/>
      <c r="F3" s="272"/>
      <c r="G3" s="272"/>
      <c r="H3" s="272"/>
      <c r="I3" s="272"/>
      <c r="J3" s="272"/>
      <c r="K3" s="272"/>
      <c r="L3" s="272"/>
      <c r="M3" s="272"/>
    </row>
    <row r="4" spans="1:13">
      <c r="B4" s="345" t="s">
        <v>240</v>
      </c>
      <c r="C4" s="345"/>
      <c r="D4" s="345"/>
      <c r="E4" s="345"/>
      <c r="F4" s="345"/>
    </row>
    <row r="5" spans="1:13">
      <c r="B5" s="338" t="s">
        <v>241</v>
      </c>
      <c r="C5" s="338" t="s">
        <v>242</v>
      </c>
      <c r="D5" s="346" t="s">
        <v>243</v>
      </c>
      <c r="E5" s="347"/>
      <c r="F5" s="338" t="s">
        <v>3</v>
      </c>
    </row>
    <row r="6" spans="1:13">
      <c r="B6" s="339"/>
      <c r="C6" s="339"/>
      <c r="D6" s="295" t="s">
        <v>244</v>
      </c>
      <c r="E6" s="295" t="s">
        <v>245</v>
      </c>
      <c r="F6" s="339"/>
    </row>
    <row r="7" spans="1:13">
      <c r="B7" s="348">
        <v>2004</v>
      </c>
      <c r="C7" s="349">
        <v>5845</v>
      </c>
      <c r="D7" s="349">
        <v>722</v>
      </c>
      <c r="E7" s="349">
        <v>713</v>
      </c>
      <c r="F7" s="350">
        <v>7280</v>
      </c>
    </row>
    <row r="8" spans="1:13">
      <c r="B8" s="351">
        <v>2005</v>
      </c>
      <c r="C8" s="352">
        <v>7677</v>
      </c>
      <c r="D8" s="352">
        <v>2990</v>
      </c>
      <c r="E8" s="352">
        <v>979</v>
      </c>
      <c r="F8" s="353">
        <v>11646</v>
      </c>
    </row>
    <row r="9" spans="1:13">
      <c r="B9" s="351">
        <v>2006</v>
      </c>
      <c r="C9" s="352">
        <v>6477</v>
      </c>
      <c r="D9" s="352">
        <v>1199</v>
      </c>
      <c r="E9" s="352">
        <v>1401</v>
      </c>
      <c r="F9" s="353">
        <v>9077</v>
      </c>
    </row>
    <row r="10" spans="1:13">
      <c r="B10" s="351">
        <v>2007</v>
      </c>
      <c r="C10" s="352">
        <v>7117</v>
      </c>
      <c r="D10" s="352">
        <v>1005</v>
      </c>
      <c r="E10" s="352">
        <v>1174</v>
      </c>
      <c r="F10" s="353">
        <v>9296</v>
      </c>
    </row>
    <row r="11" spans="1:13">
      <c r="B11" s="351">
        <v>2008</v>
      </c>
      <c r="C11" s="352">
        <v>6233</v>
      </c>
      <c r="D11" s="352">
        <v>2179</v>
      </c>
      <c r="E11" s="352">
        <v>836</v>
      </c>
      <c r="F11" s="353">
        <v>9248</v>
      </c>
    </row>
    <row r="12" spans="1:13">
      <c r="B12" s="351">
        <v>2009</v>
      </c>
      <c r="C12" s="352">
        <v>902</v>
      </c>
      <c r="D12" s="352">
        <v>5010</v>
      </c>
      <c r="E12" s="352">
        <v>512</v>
      </c>
      <c r="F12" s="353">
        <v>6424</v>
      </c>
    </row>
    <row r="13" spans="1:13">
      <c r="B13" s="351">
        <v>2010</v>
      </c>
      <c r="C13" s="352">
        <v>458</v>
      </c>
      <c r="D13" s="352">
        <v>4371</v>
      </c>
      <c r="E13" s="352">
        <v>442</v>
      </c>
      <c r="F13" s="353">
        <v>5271</v>
      </c>
    </row>
    <row r="14" spans="1:13">
      <c r="B14" s="351">
        <v>2011</v>
      </c>
      <c r="C14" s="352">
        <v>532</v>
      </c>
      <c r="D14" s="352">
        <v>5462</v>
      </c>
      <c r="E14" s="352">
        <v>608</v>
      </c>
      <c r="F14" s="353">
        <v>6602</v>
      </c>
    </row>
    <row r="15" spans="1:13" ht="15">
      <c r="B15" s="354" t="s">
        <v>246</v>
      </c>
      <c r="C15" s="352">
        <v>332</v>
      </c>
      <c r="D15" s="352">
        <v>4060</v>
      </c>
      <c r="E15" s="352">
        <v>1637</v>
      </c>
      <c r="F15" s="353">
        <v>6029</v>
      </c>
    </row>
    <row r="16" spans="1:13">
      <c r="B16" s="351">
        <v>2013</v>
      </c>
      <c r="C16" s="352">
        <v>147</v>
      </c>
      <c r="D16" s="352">
        <v>5270</v>
      </c>
      <c r="E16" s="352">
        <v>2174</v>
      </c>
      <c r="F16" s="353">
        <v>7591</v>
      </c>
    </row>
    <row r="17" spans="2:6" ht="15" customHeight="1">
      <c r="B17" s="354" t="s">
        <v>247</v>
      </c>
      <c r="C17" s="352">
        <v>25</v>
      </c>
      <c r="D17" s="355">
        <v>13334</v>
      </c>
      <c r="E17" s="356"/>
      <c r="F17" s="388">
        <v>13359</v>
      </c>
    </row>
    <row r="18" spans="2:6" ht="15" customHeight="1">
      <c r="B18" s="354">
        <v>2015</v>
      </c>
      <c r="C18" s="352">
        <v>105</v>
      </c>
      <c r="D18" s="355">
        <v>8997</v>
      </c>
      <c r="E18" s="356"/>
      <c r="F18" s="388">
        <v>9102</v>
      </c>
    </row>
    <row r="19" spans="2:6" ht="15" customHeight="1">
      <c r="B19" s="357">
        <v>2016</v>
      </c>
      <c r="C19" s="358">
        <v>143</v>
      </c>
      <c r="D19" s="355">
        <v>9251</v>
      </c>
      <c r="E19" s="356"/>
      <c r="F19" s="389">
        <v>9394</v>
      </c>
    </row>
    <row r="20" spans="2:6" ht="15" customHeight="1">
      <c r="B20" s="357">
        <v>2017</v>
      </c>
      <c r="C20" s="358">
        <v>413</v>
      </c>
      <c r="D20" s="355">
        <v>9900</v>
      </c>
      <c r="E20" s="356"/>
      <c r="F20" s="389">
        <v>10313</v>
      </c>
    </row>
    <row r="21" spans="2:6" ht="15" customHeight="1">
      <c r="B21" s="357">
        <v>2018</v>
      </c>
      <c r="C21" s="358">
        <v>552</v>
      </c>
      <c r="D21" s="355">
        <v>10617</v>
      </c>
      <c r="E21" s="356"/>
      <c r="F21" s="389">
        <v>11169</v>
      </c>
    </row>
    <row r="22" spans="2:6" ht="15" customHeight="1">
      <c r="B22" s="351">
        <v>2019</v>
      </c>
      <c r="C22" s="352">
        <v>361</v>
      </c>
      <c r="D22" s="355">
        <v>11274</v>
      </c>
      <c r="E22" s="356"/>
      <c r="F22" s="388">
        <v>11635</v>
      </c>
    </row>
    <row r="23" spans="2:6" ht="15" customHeight="1">
      <c r="B23" s="351">
        <v>2020</v>
      </c>
      <c r="C23" s="352">
        <v>411</v>
      </c>
      <c r="D23" s="355">
        <v>7102</v>
      </c>
      <c r="E23" s="356"/>
      <c r="F23" s="388">
        <v>7513</v>
      </c>
    </row>
    <row r="24" spans="2:6" ht="15" customHeight="1">
      <c r="B24" s="360">
        <v>2021</v>
      </c>
      <c r="C24" s="361">
        <v>89</v>
      </c>
      <c r="D24" s="362">
        <v>2741</v>
      </c>
      <c r="E24" s="363"/>
      <c r="F24" s="391">
        <v>2830</v>
      </c>
    </row>
    <row r="25" spans="2:6" ht="15" customHeight="1">
      <c r="B25" s="351">
        <v>2022</v>
      </c>
      <c r="C25" s="352">
        <v>1939</v>
      </c>
      <c r="D25" s="362">
        <v>4782</v>
      </c>
      <c r="E25" s="363"/>
      <c r="F25" s="391">
        <v>6721</v>
      </c>
    </row>
    <row r="26" spans="2:6" ht="15" customHeight="1">
      <c r="B26" s="364">
        <v>2023</v>
      </c>
      <c r="C26" s="358">
        <v>874</v>
      </c>
      <c r="D26" s="362">
        <v>5526</v>
      </c>
      <c r="E26" s="363"/>
      <c r="F26" s="391">
        <f>C26+D26</f>
        <v>6400</v>
      </c>
    </row>
    <row r="27" spans="2:6" ht="15" customHeight="1">
      <c r="B27" s="365">
        <v>2024</v>
      </c>
      <c r="C27" s="366">
        <v>1128</v>
      </c>
      <c r="D27" s="367">
        <v>7342</v>
      </c>
      <c r="E27" s="368"/>
      <c r="F27" s="390">
        <f>C27+D27</f>
        <v>8470</v>
      </c>
    </row>
    <row r="29" spans="2:6">
      <c r="B29" s="345" t="s">
        <v>238</v>
      </c>
      <c r="C29" s="345"/>
      <c r="D29" s="345"/>
      <c r="E29" s="345"/>
      <c r="F29" s="345"/>
    </row>
    <row r="30" spans="2:6">
      <c r="B30" s="338" t="s">
        <v>241</v>
      </c>
      <c r="C30" s="338" t="s">
        <v>242</v>
      </c>
      <c r="D30" s="346" t="s">
        <v>243</v>
      </c>
      <c r="E30" s="347"/>
      <c r="F30" s="338" t="s">
        <v>3</v>
      </c>
    </row>
    <row r="31" spans="2:6">
      <c r="B31" s="339"/>
      <c r="C31" s="339"/>
      <c r="D31" s="295" t="s">
        <v>244</v>
      </c>
      <c r="E31" s="295" t="s">
        <v>245</v>
      </c>
      <c r="F31" s="339"/>
    </row>
    <row r="32" spans="2:6">
      <c r="B32" s="348">
        <v>2004</v>
      </c>
      <c r="C32" s="349">
        <v>86</v>
      </c>
      <c r="D32" s="349">
        <v>15</v>
      </c>
      <c r="E32" s="349">
        <v>18</v>
      </c>
      <c r="F32" s="350">
        <v>119</v>
      </c>
    </row>
    <row r="33" spans="2:6">
      <c r="B33" s="351">
        <v>2005</v>
      </c>
      <c r="C33" s="352">
        <v>124</v>
      </c>
      <c r="D33" s="352">
        <v>43</v>
      </c>
      <c r="E33" s="352">
        <v>29</v>
      </c>
      <c r="F33" s="353">
        <v>196</v>
      </c>
    </row>
    <row r="34" spans="2:6">
      <c r="B34" s="351">
        <v>2006</v>
      </c>
      <c r="C34" s="352">
        <v>113</v>
      </c>
      <c r="D34" s="352">
        <v>31</v>
      </c>
      <c r="E34" s="352">
        <v>26</v>
      </c>
      <c r="F34" s="353">
        <v>170</v>
      </c>
    </row>
    <row r="35" spans="2:6">
      <c r="B35" s="351">
        <v>2007</v>
      </c>
      <c r="C35" s="352">
        <v>127</v>
      </c>
      <c r="D35" s="352">
        <v>24</v>
      </c>
      <c r="E35" s="352">
        <v>26</v>
      </c>
      <c r="F35" s="353">
        <v>177</v>
      </c>
    </row>
    <row r="36" spans="2:6">
      <c r="B36" s="351">
        <v>2008</v>
      </c>
      <c r="C36" s="352">
        <v>128</v>
      </c>
      <c r="D36" s="352">
        <v>43</v>
      </c>
      <c r="E36" s="352">
        <v>25</v>
      </c>
      <c r="F36" s="353">
        <v>196</v>
      </c>
    </row>
    <row r="37" spans="2:6">
      <c r="B37" s="351">
        <v>2009</v>
      </c>
      <c r="C37" s="352">
        <v>52</v>
      </c>
      <c r="D37" s="352">
        <v>93</v>
      </c>
      <c r="E37" s="352">
        <v>20</v>
      </c>
      <c r="F37" s="353">
        <v>165</v>
      </c>
    </row>
    <row r="38" spans="2:6">
      <c r="B38" s="351">
        <v>2010</v>
      </c>
      <c r="C38" s="352">
        <v>30</v>
      </c>
      <c r="D38" s="352">
        <v>90</v>
      </c>
      <c r="E38" s="352">
        <v>16</v>
      </c>
      <c r="F38" s="353">
        <v>136</v>
      </c>
    </row>
    <row r="39" spans="2:6">
      <c r="B39" s="351">
        <v>2011</v>
      </c>
      <c r="C39" s="352">
        <v>37</v>
      </c>
      <c r="D39" s="352">
        <v>98</v>
      </c>
      <c r="E39" s="352">
        <v>14</v>
      </c>
      <c r="F39" s="353">
        <v>149</v>
      </c>
    </row>
    <row r="40" spans="2:6">
      <c r="B40" s="351">
        <v>2012</v>
      </c>
      <c r="C40" s="352">
        <v>20</v>
      </c>
      <c r="D40" s="352">
        <v>106</v>
      </c>
      <c r="E40" s="352">
        <v>44</v>
      </c>
      <c r="F40" s="353">
        <v>170</v>
      </c>
    </row>
    <row r="41" spans="2:6">
      <c r="B41" s="351">
        <v>2013</v>
      </c>
      <c r="C41" s="352">
        <v>15</v>
      </c>
      <c r="D41" s="352">
        <v>94</v>
      </c>
      <c r="E41" s="352">
        <v>43</v>
      </c>
      <c r="F41" s="353">
        <v>152</v>
      </c>
    </row>
    <row r="42" spans="2:6" ht="15" customHeight="1">
      <c r="B42" s="354" t="s">
        <v>247</v>
      </c>
      <c r="C42" s="352">
        <v>3</v>
      </c>
      <c r="D42" s="355">
        <v>223</v>
      </c>
      <c r="E42" s="356"/>
      <c r="F42" s="353">
        <v>226</v>
      </c>
    </row>
    <row r="43" spans="2:6" ht="15" customHeight="1">
      <c r="B43" s="354">
        <v>2015</v>
      </c>
      <c r="C43" s="352">
        <v>13</v>
      </c>
      <c r="D43" s="355">
        <v>203</v>
      </c>
      <c r="E43" s="356"/>
      <c r="F43" s="353">
        <v>216</v>
      </c>
    </row>
    <row r="44" spans="2:6" ht="15" customHeight="1">
      <c r="B44" s="357">
        <v>2016</v>
      </c>
      <c r="C44" s="358">
        <v>21</v>
      </c>
      <c r="D44" s="355">
        <v>204</v>
      </c>
      <c r="E44" s="356"/>
      <c r="F44" s="359">
        <v>225</v>
      </c>
    </row>
    <row r="45" spans="2:6" ht="15" customHeight="1">
      <c r="B45" s="357">
        <v>2017</v>
      </c>
      <c r="C45" s="358">
        <v>27</v>
      </c>
      <c r="D45" s="355">
        <v>232</v>
      </c>
      <c r="E45" s="356"/>
      <c r="F45" s="359">
        <v>259</v>
      </c>
    </row>
    <row r="46" spans="2:6" ht="15" customHeight="1">
      <c r="B46" s="357">
        <v>2018</v>
      </c>
      <c r="C46" s="358">
        <v>33</v>
      </c>
      <c r="D46" s="355">
        <v>282</v>
      </c>
      <c r="E46" s="356"/>
      <c r="F46" s="359">
        <v>315</v>
      </c>
    </row>
    <row r="47" spans="2:6" ht="15" customHeight="1">
      <c r="B47" s="351">
        <v>2019</v>
      </c>
      <c r="C47" s="352">
        <v>26</v>
      </c>
      <c r="D47" s="355">
        <v>310</v>
      </c>
      <c r="E47" s="356"/>
      <c r="F47" s="353">
        <v>336</v>
      </c>
    </row>
    <row r="48" spans="2:6" ht="15" customHeight="1">
      <c r="B48" s="351">
        <v>2020</v>
      </c>
      <c r="C48" s="352">
        <v>33</v>
      </c>
      <c r="D48" s="355">
        <v>274</v>
      </c>
      <c r="E48" s="356"/>
      <c r="F48" s="353">
        <v>307</v>
      </c>
    </row>
    <row r="49" spans="2:6" ht="15" customHeight="1">
      <c r="B49" s="360">
        <v>2021</v>
      </c>
      <c r="C49" s="361">
        <v>13</v>
      </c>
      <c r="D49" s="362">
        <v>152</v>
      </c>
      <c r="E49" s="363"/>
      <c r="F49" s="393">
        <v>165</v>
      </c>
    </row>
    <row r="50" spans="2:6" ht="15" customHeight="1">
      <c r="B50" s="351">
        <v>2022</v>
      </c>
      <c r="C50" s="352">
        <v>86</v>
      </c>
      <c r="D50" s="362">
        <v>262</v>
      </c>
      <c r="E50" s="363"/>
      <c r="F50" s="393">
        <v>348</v>
      </c>
    </row>
    <row r="51" spans="2:6" ht="15" customHeight="1">
      <c r="B51" s="364">
        <v>2023</v>
      </c>
      <c r="C51" s="358">
        <v>68</v>
      </c>
      <c r="D51" s="362">
        <v>306</v>
      </c>
      <c r="E51" s="363"/>
      <c r="F51" s="369">
        <f>D51+C51</f>
        <v>374</v>
      </c>
    </row>
    <row r="52" spans="2:6" ht="15" customHeight="1">
      <c r="B52" s="365">
        <v>2024</v>
      </c>
      <c r="C52" s="366">
        <v>60</v>
      </c>
      <c r="D52" s="367">
        <v>311</v>
      </c>
      <c r="E52" s="368"/>
      <c r="F52" s="392">
        <f>D52+C52</f>
        <v>371</v>
      </c>
    </row>
    <row r="54" spans="2:6" ht="15">
      <c r="B54" s="345" t="s">
        <v>248</v>
      </c>
      <c r="C54" s="345"/>
      <c r="D54" s="345"/>
      <c r="E54" s="345"/>
      <c r="F54" s="345"/>
    </row>
    <row r="55" spans="2:6" ht="14.25" customHeight="1">
      <c r="B55" s="338" t="s">
        <v>241</v>
      </c>
      <c r="C55" s="338" t="s">
        <v>242</v>
      </c>
      <c r="D55" s="346" t="s">
        <v>243</v>
      </c>
      <c r="E55" s="347"/>
      <c r="F55" s="338" t="s">
        <v>3</v>
      </c>
    </row>
    <row r="56" spans="2:6">
      <c r="B56" s="339"/>
      <c r="C56" s="339"/>
      <c r="D56" s="295" t="s">
        <v>244</v>
      </c>
      <c r="E56" s="295" t="s">
        <v>245</v>
      </c>
      <c r="F56" s="339"/>
    </row>
    <row r="57" spans="2:6">
      <c r="B57" s="348">
        <v>2004</v>
      </c>
      <c r="C57" s="370" t="s">
        <v>224</v>
      </c>
      <c r="D57" s="370" t="s">
        <v>224</v>
      </c>
      <c r="E57" s="370" t="s">
        <v>224</v>
      </c>
      <c r="F57" s="371" t="s">
        <v>224</v>
      </c>
    </row>
    <row r="58" spans="2:6">
      <c r="B58" s="351">
        <v>2005</v>
      </c>
      <c r="C58" s="372" t="s">
        <v>224</v>
      </c>
      <c r="D58" s="372" t="s">
        <v>224</v>
      </c>
      <c r="E58" s="372" t="s">
        <v>224</v>
      </c>
      <c r="F58" s="373" t="s">
        <v>224</v>
      </c>
    </row>
    <row r="59" spans="2:6">
      <c r="B59" s="351">
        <v>2006</v>
      </c>
      <c r="C59" s="372" t="s">
        <v>224</v>
      </c>
      <c r="D59" s="372" t="s">
        <v>224</v>
      </c>
      <c r="E59" s="372" t="s">
        <v>224</v>
      </c>
      <c r="F59" s="373" t="s">
        <v>224</v>
      </c>
    </row>
    <row r="60" spans="2:6">
      <c r="B60" s="351">
        <v>2007</v>
      </c>
      <c r="C60" s="372" t="s">
        <v>224</v>
      </c>
      <c r="D60" s="372" t="s">
        <v>224</v>
      </c>
      <c r="E60" s="372" t="s">
        <v>224</v>
      </c>
      <c r="F60" s="373" t="s">
        <v>224</v>
      </c>
    </row>
    <row r="61" spans="2:6">
      <c r="B61" s="351">
        <v>2008</v>
      </c>
      <c r="C61" s="372" t="s">
        <v>224</v>
      </c>
      <c r="D61" s="372" t="s">
        <v>224</v>
      </c>
      <c r="E61" s="372" t="s">
        <v>224</v>
      </c>
      <c r="F61" s="373" t="s">
        <v>224</v>
      </c>
    </row>
    <row r="62" spans="2:6">
      <c r="B62" s="351">
        <v>2009</v>
      </c>
      <c r="C62" s="372">
        <v>21.81</v>
      </c>
      <c r="D62" s="372">
        <v>58.17</v>
      </c>
      <c r="E62" s="372">
        <v>25.45</v>
      </c>
      <c r="F62" s="373">
        <v>42.75</v>
      </c>
    </row>
    <row r="63" spans="2:6">
      <c r="B63" s="351">
        <v>2010</v>
      </c>
      <c r="C63" s="372">
        <v>13.73</v>
      </c>
      <c r="D63" s="372">
        <v>45.84</v>
      </c>
      <c r="E63" s="372">
        <v>25.06</v>
      </c>
      <c r="F63" s="373">
        <v>36.32</v>
      </c>
    </row>
    <row r="64" spans="2:6">
      <c r="B64" s="351">
        <v>2011</v>
      </c>
      <c r="C64" s="372">
        <v>15.89</v>
      </c>
      <c r="D64" s="372">
        <v>50.54</v>
      </c>
      <c r="E64" s="372">
        <v>40.86</v>
      </c>
      <c r="F64" s="373">
        <v>41.03</v>
      </c>
    </row>
    <row r="65" spans="1:7" ht="15">
      <c r="B65" s="354" t="s">
        <v>246</v>
      </c>
      <c r="C65" s="372">
        <v>12.3</v>
      </c>
      <c r="D65" s="372">
        <v>46.26</v>
      </c>
      <c r="E65" s="372">
        <v>34.61</v>
      </c>
      <c r="F65" s="373">
        <v>39.25</v>
      </c>
    </row>
    <row r="66" spans="1:7">
      <c r="B66" s="351">
        <v>2013</v>
      </c>
      <c r="C66" s="372">
        <v>15.53</v>
      </c>
      <c r="D66" s="372">
        <v>49.9</v>
      </c>
      <c r="E66" s="372">
        <v>41.3</v>
      </c>
      <c r="F66" s="373">
        <v>44.08</v>
      </c>
    </row>
    <row r="67" spans="1:7" ht="15">
      <c r="B67" s="354" t="s">
        <v>247</v>
      </c>
      <c r="C67" s="372">
        <v>7.67</v>
      </c>
      <c r="D67" s="374">
        <v>55.25</v>
      </c>
      <c r="E67" s="375"/>
      <c r="F67" s="373">
        <v>54.62</v>
      </c>
    </row>
    <row r="68" spans="1:7" ht="15" customHeight="1">
      <c r="B68" s="354">
        <v>2015</v>
      </c>
      <c r="C68" s="372">
        <v>8.31</v>
      </c>
      <c r="D68" s="374">
        <v>49.19</v>
      </c>
      <c r="E68" s="375"/>
      <c r="F68" s="373">
        <v>46.73</v>
      </c>
    </row>
    <row r="69" spans="1:7" ht="15" customHeight="1">
      <c r="B69" s="357">
        <v>2016</v>
      </c>
      <c r="C69" s="372">
        <v>5.76</v>
      </c>
      <c r="D69" s="374">
        <v>39.5</v>
      </c>
      <c r="E69" s="375"/>
      <c r="F69" s="373">
        <v>36.35</v>
      </c>
    </row>
    <row r="70" spans="1:7" ht="15" customHeight="1">
      <c r="B70" s="357">
        <v>2017</v>
      </c>
      <c r="C70" s="376">
        <v>15.93</v>
      </c>
      <c r="D70" s="374">
        <v>44.81</v>
      </c>
      <c r="E70" s="375"/>
      <c r="F70" s="377">
        <v>41.8</v>
      </c>
    </row>
    <row r="71" spans="1:7" ht="15" customHeight="1">
      <c r="B71" s="357">
        <v>2018</v>
      </c>
      <c r="C71" s="376">
        <v>16.91</v>
      </c>
      <c r="D71" s="374">
        <v>37.69</v>
      </c>
      <c r="E71" s="375"/>
      <c r="F71" s="377">
        <v>35.51</v>
      </c>
    </row>
    <row r="72" spans="1:7" ht="15" customHeight="1">
      <c r="B72" s="351">
        <v>2019</v>
      </c>
      <c r="C72" s="372">
        <v>11.884615384615385</v>
      </c>
      <c r="D72" s="374">
        <v>33.3774193548387</v>
      </c>
      <c r="E72" s="375"/>
      <c r="F72" s="373">
        <v>31.714285714285715</v>
      </c>
    </row>
    <row r="73" spans="1:7" ht="15" customHeight="1">
      <c r="B73" s="351">
        <v>2020</v>
      </c>
      <c r="C73" s="372">
        <v>14</v>
      </c>
      <c r="D73" s="374">
        <v>30.2</v>
      </c>
      <c r="E73" s="375"/>
      <c r="F73" s="373">
        <v>28.5</v>
      </c>
    </row>
    <row r="74" spans="1:7" ht="15" customHeight="1">
      <c r="B74" s="360">
        <v>2021</v>
      </c>
      <c r="C74" s="378">
        <v>6.8461538461538458</v>
      </c>
      <c r="D74" s="379">
        <v>21.75</v>
      </c>
      <c r="E74" s="380"/>
      <c r="F74" s="381">
        <v>20.575757575757574</v>
      </c>
    </row>
    <row r="75" spans="1:7" ht="15" customHeight="1">
      <c r="B75" s="351">
        <v>2022</v>
      </c>
      <c r="C75" s="372">
        <v>21.36046511627907</v>
      </c>
      <c r="D75" s="374">
        <v>18.2519083969466</v>
      </c>
      <c r="E75" s="375"/>
      <c r="F75" s="373">
        <v>19.020114942528735</v>
      </c>
    </row>
    <row r="76" spans="1:7" ht="15" customHeight="1">
      <c r="B76" s="364">
        <v>2023</v>
      </c>
      <c r="C76" s="376">
        <v>14.308823529411764</v>
      </c>
      <c r="D76" s="374">
        <v>18.464052287581701</v>
      </c>
      <c r="E76" s="375"/>
      <c r="F76" s="377">
        <v>17.708556149732619</v>
      </c>
    </row>
    <row r="77" spans="1:7" ht="15" customHeight="1">
      <c r="B77" s="365">
        <v>2024</v>
      </c>
      <c r="C77" s="382">
        <v>18.6666666666667</v>
      </c>
      <c r="D77" s="383">
        <v>22.472668810289399</v>
      </c>
      <c r="E77" s="384"/>
      <c r="F77" s="385">
        <v>21.8571428571429</v>
      </c>
    </row>
    <row r="78" spans="1:7" s="11" customFormat="1" ht="5.25" customHeight="1">
      <c r="A78" s="18"/>
      <c r="B78" s="134"/>
    </row>
    <row r="79" spans="1:7" ht="12.75" customHeight="1">
      <c r="B79" s="386" t="s">
        <v>249</v>
      </c>
      <c r="C79" s="293"/>
      <c r="D79" s="293"/>
      <c r="E79" s="14"/>
      <c r="F79" s="14"/>
      <c r="G79" s="14"/>
    </row>
    <row r="80" spans="1:7" s="11" customFormat="1" ht="5.25" customHeight="1">
      <c r="A80" s="18"/>
      <c r="B80" s="134"/>
    </row>
    <row r="81" spans="1:9" s="11" customFormat="1" ht="12.75" customHeight="1">
      <c r="A81" s="18"/>
      <c r="B81" s="134" t="s">
        <v>96</v>
      </c>
    </row>
    <row r="82" spans="1:9" s="11" customFormat="1" ht="5.25" customHeight="1">
      <c r="A82" s="18"/>
      <c r="B82" s="134"/>
    </row>
    <row r="83" spans="1:9" ht="12.75" customHeight="1">
      <c r="B83" s="386" t="s">
        <v>250</v>
      </c>
      <c r="C83" s="386"/>
      <c r="D83" s="386"/>
      <c r="E83" s="386"/>
      <c r="F83" s="386"/>
      <c r="G83" s="14"/>
    </row>
    <row r="84" spans="1:9" s="11" customFormat="1" ht="5.25" customHeight="1">
      <c r="A84" s="18"/>
      <c r="B84" s="134"/>
    </row>
    <row r="85" spans="1:9" ht="27.2" customHeight="1">
      <c r="B85" s="387" t="s">
        <v>251</v>
      </c>
      <c r="C85" s="387"/>
      <c r="D85" s="387"/>
      <c r="E85" s="387"/>
      <c r="F85" s="387"/>
      <c r="G85" s="387"/>
      <c r="H85" s="387"/>
      <c r="I85" s="387"/>
    </row>
    <row r="86" spans="1:9" ht="15" customHeight="1">
      <c r="B86" s="387" t="s">
        <v>252</v>
      </c>
      <c r="C86" s="387"/>
      <c r="D86" s="387"/>
      <c r="E86" s="387"/>
      <c r="F86" s="387"/>
      <c r="G86" s="387"/>
      <c r="H86" s="387"/>
      <c r="I86" s="387"/>
    </row>
    <row r="87" spans="1:9" ht="23.25" customHeight="1">
      <c r="B87" s="387" t="s">
        <v>253</v>
      </c>
      <c r="C87" s="387"/>
      <c r="D87" s="387"/>
      <c r="E87" s="387"/>
      <c r="F87" s="387"/>
      <c r="G87" s="387"/>
      <c r="H87" s="387"/>
      <c r="I87" s="387"/>
    </row>
    <row r="88" spans="1:9" s="11" customFormat="1" ht="5.25" customHeight="1">
      <c r="A88" s="18"/>
      <c r="B88" s="134"/>
    </row>
    <row r="89" spans="1:9" s="11" customFormat="1" ht="12.75" customHeight="1">
      <c r="A89" s="18"/>
      <c r="B89" s="134" t="s">
        <v>14</v>
      </c>
    </row>
    <row r="90" spans="1:9">
      <c r="B90" s="14"/>
      <c r="C90" s="14"/>
      <c r="D90" s="14"/>
      <c r="E90" s="14"/>
      <c r="F90" s="14"/>
      <c r="G90" s="14"/>
    </row>
  </sheetData>
  <mergeCells count="52">
    <mergeCell ref="D22:E22"/>
    <mergeCell ref="B2:H2"/>
    <mergeCell ref="B4:F4"/>
    <mergeCell ref="B5:B6"/>
    <mergeCell ref="C5:C6"/>
    <mergeCell ref="D5:E5"/>
    <mergeCell ref="F5:F6"/>
    <mergeCell ref="D17:E17"/>
    <mergeCell ref="D18:E18"/>
    <mergeCell ref="D19:E19"/>
    <mergeCell ref="D20:E20"/>
    <mergeCell ref="D21:E21"/>
    <mergeCell ref="D47:E47"/>
    <mergeCell ref="D23:E23"/>
    <mergeCell ref="D24:E24"/>
    <mergeCell ref="D25:E25"/>
    <mergeCell ref="D27:E27"/>
    <mergeCell ref="B29:F29"/>
    <mergeCell ref="B30:B31"/>
    <mergeCell ref="C30:C31"/>
    <mergeCell ref="D30:E30"/>
    <mergeCell ref="F30:F31"/>
    <mergeCell ref="D42:E42"/>
    <mergeCell ref="D43:E43"/>
    <mergeCell ref="D44:E44"/>
    <mergeCell ref="D45:E45"/>
    <mergeCell ref="D46:E46"/>
    <mergeCell ref="D26:E26"/>
    <mergeCell ref="D72:E72"/>
    <mergeCell ref="D48:E48"/>
    <mergeCell ref="D49:E49"/>
    <mergeCell ref="D50:E50"/>
    <mergeCell ref="B54:F54"/>
    <mergeCell ref="B55:B56"/>
    <mergeCell ref="C55:C56"/>
    <mergeCell ref="D55:E55"/>
    <mergeCell ref="F55:F56"/>
    <mergeCell ref="D67:E67"/>
    <mergeCell ref="D68:E68"/>
    <mergeCell ref="D69:E69"/>
    <mergeCell ref="D70:E70"/>
    <mergeCell ref="D71:E71"/>
    <mergeCell ref="D52:E52"/>
    <mergeCell ref="D51:E51"/>
    <mergeCell ref="B87:I87"/>
    <mergeCell ref="D73:E73"/>
    <mergeCell ref="D74:E74"/>
    <mergeCell ref="D75:E75"/>
    <mergeCell ref="D77:E77"/>
    <mergeCell ref="B85:I85"/>
    <mergeCell ref="B86:I86"/>
    <mergeCell ref="D76:E76"/>
  </mergeCells>
  <pageMargins left="0.70866141732283472" right="0.70866141732283472" top="0.74803149606299213" bottom="0.74803149606299213" header="0.31496062992125984" footer="0.31496062992125984"/>
  <pageSetup paperSize="9" scale="59" orientation="portrait" r:id="rId1"/>
  <headerFooter>
    <oddHeader>&amp;L&amp;G&amp;RLits d'attente HVS</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8</vt:i4>
      </vt:variant>
      <vt:variant>
        <vt:lpstr>Plages nommées</vt:lpstr>
      </vt:variant>
      <vt:variant>
        <vt:i4>10</vt:i4>
      </vt:variant>
    </vt:vector>
  </HeadingPairs>
  <TitlesOfParts>
    <vt:vector size="18" baseType="lpstr">
      <vt:lpstr>Sommaire</vt:lpstr>
      <vt:lpstr>HHC_region</vt:lpstr>
      <vt:lpstr>HHC_GPPH</vt:lpstr>
      <vt:lpstr>HHC_cantons</vt:lpstr>
      <vt:lpstr>Taux_hosp</vt:lpstr>
      <vt:lpstr>Taux_hosp (trend)</vt:lpstr>
      <vt:lpstr>Lits_attente_HVS_détail</vt:lpstr>
      <vt:lpstr>Lits_attente_HVS</vt:lpstr>
      <vt:lpstr>Taux_hosp!Impression_des_titres</vt:lpstr>
      <vt:lpstr>Sommaire!Print_Area001</vt:lpstr>
      <vt:lpstr>HHC_cantons!Zone_d_impression</vt:lpstr>
      <vt:lpstr>HHC_GPPH!Zone_d_impression</vt:lpstr>
      <vt:lpstr>HHC_region!Zone_d_impression</vt:lpstr>
      <vt:lpstr>Lits_attente_HVS!Zone_d_impression</vt:lpstr>
      <vt:lpstr>Lits_attente_HVS_détail!Zone_d_impression</vt:lpstr>
      <vt:lpstr>Sommaire!Zone_d_impression</vt:lpstr>
      <vt:lpstr>Taux_hosp!Zone_d_impression</vt:lpstr>
      <vt:lpstr>'Taux_hosp (trend)'!Zone_d_impression</vt:lpstr>
    </vt:vector>
  </TitlesOfParts>
  <Company>Hopital du Valais / Spital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Girardin Xavier</dc:creator>
  <cp:lastModifiedBy>Valérie Gloor</cp:lastModifiedBy>
  <cp:lastPrinted>2025-07-28T11:02:11Z</cp:lastPrinted>
  <dcterms:created xsi:type="dcterms:W3CDTF">2016-12-01T11:03:20Z</dcterms:created>
  <dcterms:modified xsi:type="dcterms:W3CDTF">2025-07-28T14:05:24Z</dcterms:modified>
</cp:coreProperties>
</file>