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D:\Pharmacies-pharmaciens\Actualisation 2026\"/>
    </mc:Choice>
  </mc:AlternateContent>
  <xr:revisionPtr revIDLastSave="0" documentId="13_ncr:1_{D73E6F08-97B0-4BCA-A2FC-9335B586D55B}" xr6:coauthVersionLast="47" xr6:coauthVersionMax="47" xr10:uidLastSave="{00000000-0000-0000-0000-000000000000}"/>
  <bookViews>
    <workbookView xWindow="-120" yWindow="-120" windowWidth="29040" windowHeight="15720" xr2:uid="{00000000-000D-0000-FFFF-FFFF00000000}"/>
  </bookViews>
  <sheets>
    <sheet name="Zusammenfassung" sheetId="5" r:id="rId1"/>
    <sheet name="Gesamtzahl Apotheken" sheetId="1" r:id="rId2"/>
    <sheet name="Verfassung-Gesundheitsregion" sheetId="22" r:id="rId3"/>
    <sheet name="Gesamtzahl Apotheker" sheetId="24" r:id="rId4"/>
    <sheet name="Apotheker-Alter-Geschlecht" sheetId="28" r:id="rId5"/>
    <sheet name="Apotheker-Region" sheetId="29" r:id="rId6"/>
  </sheets>
  <definedNames>
    <definedName name="_xlnm.Print_Area" localSheetId="4">'Apotheker-Alter-Geschlecht'!$B$1:$H$15</definedName>
    <definedName name="_xlnm.Print_Area" localSheetId="5">'Apotheker-Region'!$B$1:$G$26</definedName>
    <definedName name="_xlnm.Print_Area" localSheetId="1">'Gesamtzahl Apotheken'!$B$1:$H$43</definedName>
    <definedName name="_xlnm.Print_Area" localSheetId="3">'Gesamtzahl Apotheker'!$B$1:$G$38</definedName>
    <definedName name="_xlnm.Print_Area" localSheetId="2">'Verfassung-Gesundheitsregion'!$B$1:$K$81</definedName>
    <definedName name="_xlnm.Print_Area" localSheetId="0">Zusammenfassung!$B$2:$E$17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22" l="1"/>
  <c r="J24" i="22"/>
  <c r="I23" i="22" l="1"/>
  <c r="F23" i="22"/>
  <c r="J22" i="22"/>
  <c r="J21" i="22"/>
  <c r="J20" i="22"/>
  <c r="J19" i="22"/>
  <c r="J18" i="22"/>
  <c r="J17" i="22"/>
  <c r="J16" i="22"/>
  <c r="J15" i="22"/>
  <c r="J14" i="22"/>
  <c r="J13" i="22"/>
  <c r="J12" i="22"/>
  <c r="J11" i="22"/>
  <c r="J10" i="22"/>
  <c r="J9" i="22"/>
  <c r="J8" i="22"/>
  <c r="J7" i="22"/>
  <c r="J23" i="22" l="1"/>
  <c r="B7" i="5" l="1"/>
  <c r="B8" i="5" s="1"/>
  <c r="B9" i="5" s="1"/>
  <c r="B10" i="5" s="1"/>
  <c r="B11" i="5" s="1"/>
</calcChain>
</file>

<file path=xl/sharedStrings.xml><?xml version="1.0" encoding="utf-8"?>
<sst xmlns="http://schemas.openxmlformats.org/spreadsheetml/2006/main" count="124" uniqueCount="81">
  <si>
    <t>Total</t>
  </si>
  <si>
    <t>Nr</t>
  </si>
  <si>
    <t>Anzahl Apotheken</t>
  </si>
  <si>
    <t>Mittelwallis</t>
  </si>
  <si>
    <t>Unterwallis</t>
  </si>
  <si>
    <t>Anzahl Apotheker</t>
  </si>
  <si>
    <t>Frauen</t>
  </si>
  <si>
    <t>Männer</t>
  </si>
  <si>
    <r>
      <rPr>
        <sz val="9"/>
        <color indexed="8"/>
        <rFont val="Symbol"/>
        <family val="1"/>
        <charset val="2"/>
      </rPr>
      <t>ã</t>
    </r>
    <r>
      <rPr>
        <sz val="9"/>
        <color indexed="8"/>
        <rFont val="Verdana"/>
        <family val="2"/>
      </rPr>
      <t xml:space="preserve"> GWO</t>
    </r>
  </si>
  <si>
    <t>Übersicht der Arbeitsmappe</t>
  </si>
  <si>
    <t>Beschreibung</t>
  </si>
  <si>
    <t>Link</t>
  </si>
  <si>
    <t>Name der Tabelle</t>
  </si>
  <si>
    <t>Gesundheitsberufe - Statistik der Apotheken und Apotheker</t>
  </si>
  <si>
    <t>Jahr</t>
  </si>
  <si>
    <t>Entwicklung der Anzahl Apotheken im Wallis</t>
  </si>
  <si>
    <t>Bemerkungen</t>
  </si>
  <si>
    <r>
      <rPr>
        <sz val="9"/>
        <color indexed="8"/>
        <rFont val="Symbol"/>
        <family val="1"/>
        <charset val="2"/>
      </rPr>
      <t>ã</t>
    </r>
    <r>
      <rPr>
        <sz val="9"/>
        <color indexed="8"/>
        <rFont val="Verdana"/>
        <family val="2"/>
      </rPr>
      <t xml:space="preserve"> WGO</t>
    </r>
  </si>
  <si>
    <t>Alterklasse</t>
  </si>
  <si>
    <t>Anzahl Apotheker nach Altersklasse und nach Geschlecht, Wallis</t>
  </si>
  <si>
    <t>Aufteilung der für eine Offizin verantwortlichen Apotheker nach verfassungsmässiger Region und nach Gesundheitsregion, Wallis</t>
  </si>
  <si>
    <t>Gesamtzahl Apotheken</t>
  </si>
  <si>
    <t>Gesamtzahl Apotheker</t>
  </si>
  <si>
    <t>Apotheker-Alter-Geschlecht</t>
  </si>
  <si>
    <t>Apotheker-Region</t>
  </si>
  <si>
    <t>Entwicklung der Anzahl Apotheker, Wallis</t>
  </si>
  <si>
    <t>- Quellen: Dienststelle für Gesundheitswesen (DGW) des Kantons Wallis, Bundesamt für Statistik (BFS).</t>
  </si>
  <si>
    <t>Entwicklungs-index</t>
  </si>
  <si>
    <t>Walliser Bevölkerung</t>
  </si>
  <si>
    <t>1) Oberwallis: Bezirke Goms, Brig, Visp, Östlich Raron, Westlich Raron und Leuk.</t>
  </si>
  <si>
    <t>2) Oberwallis: Bezirke Goms, Brig, Visp, Östlich Raron, Westlich Raron und Leuk.</t>
  </si>
  <si>
    <t>1) Betreffend die geographische Aufteilung können die Apotheker (abgesehen von den für eine Offizin Verantwortlichen) Vertretungen innerhalb einer Gruppierung von Apothekern, der sie angeschlossen sind, oder gegenüber Berufskollegen wahrnehmen. Da es für diese letzteren nicht möglich ist, einen präzisen Ort der Berufsausübung festzulegen, wird dieser Indikator nachstehend eine Aufteilung nach verfassungsmässiger Region und nach Gesundheitsregion einzig für diejenigen Apothekerinnen und Apotheker machen, die für eine Apotheke verantwortlich sind.</t>
  </si>
  <si>
    <t>Unter 45-Jährige</t>
  </si>
  <si>
    <t>65-Jährige und Ältere</t>
  </si>
  <si>
    <t>45- bis 54-Jährige</t>
  </si>
  <si>
    <t>55- bis 64-Jährige</t>
  </si>
  <si>
    <t>Entwicklung der Anzahl Apotheken im Wallis, seit 1998</t>
  </si>
  <si>
    <t>Entwicklung der Anzahl Apotheker, Wallis, seit 2004</t>
  </si>
  <si>
    <t>Entwicklung der Anzahl Apotheken nach verfassungsmässiger Region und Gesundheitsregion, Wallis</t>
  </si>
  <si>
    <t>Verfassung-Gesundheitsregion</t>
  </si>
  <si>
    <t>Entwicklung der Anzahl Apotheken nach verfassungsmässiger Region und Gesundheitsregion, Wallis, seit 1998</t>
  </si>
  <si>
    <t>Bemerkung(en)</t>
  </si>
  <si>
    <t>Quelle(n): Dienststelle für Gesundheitswesen (DGW) des Kantons Wallis, Bundesamt für Statistik (BFS)</t>
  </si>
  <si>
    <t>Quelle(n): Dienststelle für Gesundheitswesen (DGW) des Kantons Wallis</t>
  </si>
  <si>
    <r>
      <t>Oberwallis</t>
    </r>
    <r>
      <rPr>
        <b/>
        <vertAlign val="superscript"/>
        <sz val="10"/>
        <rFont val="Verdana"/>
        <family val="2"/>
      </rPr>
      <t>2)</t>
    </r>
  </si>
  <si>
    <r>
      <t>Oberwallis</t>
    </r>
    <r>
      <rPr>
        <b/>
        <vertAlign val="superscript"/>
        <sz val="10"/>
        <rFont val="Verdana"/>
        <family val="2"/>
      </rPr>
      <t>1)</t>
    </r>
  </si>
  <si>
    <r>
      <t>Siders</t>
    </r>
    <r>
      <rPr>
        <b/>
        <vertAlign val="superscript"/>
        <sz val="10"/>
        <rFont val="Verdana"/>
        <family val="2"/>
      </rPr>
      <t>2)</t>
    </r>
  </si>
  <si>
    <r>
      <t>Sitten</t>
    </r>
    <r>
      <rPr>
        <b/>
        <vertAlign val="superscript"/>
        <sz val="10"/>
        <rFont val="Verdana"/>
        <family val="2"/>
      </rPr>
      <t>3)</t>
    </r>
  </si>
  <si>
    <r>
      <t>Martigny</t>
    </r>
    <r>
      <rPr>
        <b/>
        <vertAlign val="superscript"/>
        <sz val="10"/>
        <rFont val="Verdana"/>
        <family val="2"/>
      </rPr>
      <t>4)</t>
    </r>
  </si>
  <si>
    <r>
      <t>Monthey</t>
    </r>
    <r>
      <rPr>
        <b/>
        <vertAlign val="superscript"/>
        <sz val="10"/>
        <rFont val="Verdana"/>
        <family val="2"/>
      </rPr>
      <t>5)</t>
    </r>
  </si>
  <si>
    <t>2) Gesundheitsregion Siders: Bezirk Siders.</t>
  </si>
  <si>
    <t>3) Gesundheitsregion Sitten: Bezirke Sitten, Hérens und Conthey.</t>
  </si>
  <si>
    <t>4) Gesundheitsregion Martigny: Bezirke Martigny und Entremont.</t>
  </si>
  <si>
    <t>5) Gesundheitsregion Monthey: Bezirke St-Maurice und Monthey.</t>
  </si>
  <si>
    <t>Gesundheitsregion</t>
  </si>
  <si>
    <r>
      <t>Siders</t>
    </r>
    <r>
      <rPr>
        <vertAlign val="superscript"/>
        <sz val="10"/>
        <color theme="1"/>
        <rFont val="Verdana"/>
        <family val="2"/>
        <scheme val="minor"/>
      </rPr>
      <t>3)</t>
    </r>
  </si>
  <si>
    <r>
      <t>Sitten</t>
    </r>
    <r>
      <rPr>
        <vertAlign val="superscript"/>
        <sz val="10"/>
        <color theme="1"/>
        <rFont val="Verdana"/>
        <family val="2"/>
        <scheme val="minor"/>
      </rPr>
      <t>4)</t>
    </r>
  </si>
  <si>
    <r>
      <t>Martigny</t>
    </r>
    <r>
      <rPr>
        <vertAlign val="superscript"/>
        <sz val="10"/>
        <color theme="1"/>
        <rFont val="Verdana"/>
        <family val="2"/>
        <scheme val="minor"/>
      </rPr>
      <t>5)</t>
    </r>
  </si>
  <si>
    <r>
      <t>Monthey</t>
    </r>
    <r>
      <rPr>
        <vertAlign val="superscript"/>
        <sz val="10"/>
        <color theme="1"/>
        <rFont val="Verdana"/>
        <family val="2"/>
        <scheme val="minor"/>
      </rPr>
      <t>6)</t>
    </r>
  </si>
  <si>
    <t>3) Gesundheitsregion Siders: Bezirk Siders.</t>
  </si>
  <si>
    <t>4) Gesundheitsregion Sitten: Bezirke Sitten, Hérens und Conthey.</t>
  </si>
  <si>
    <t>5) Gesundheitsregion Martigny: Bezirke Martigny und Entremont.</t>
  </si>
  <si>
    <t>6) Gesundheitsregion Monthey: Bezirke St-Maurice und Monthey.</t>
  </si>
  <si>
    <t>Quelle(n): DGW; BFS, ESPOP, STATPOP</t>
  </si>
  <si>
    <t>Bemerkung(en):</t>
  </si>
  <si>
    <r>
      <t>Rate pro 1'000 Einwohner</t>
    </r>
    <r>
      <rPr>
        <b/>
        <vertAlign val="superscript"/>
        <sz val="10"/>
        <rFont val="Verdana"/>
        <family val="2"/>
      </rPr>
      <t>1)</t>
    </r>
  </si>
  <si>
    <t>1) Die Rate pro 1'000 Einwohner wird auf Basis der ständigen Wohnbevölkerung am 31.12. (ESPOP/STATPOP) berechnet.</t>
  </si>
  <si>
    <r>
      <t>Anzahl Apotheken pro 1'000 Einwohner</t>
    </r>
    <r>
      <rPr>
        <b/>
        <vertAlign val="superscript"/>
        <sz val="10"/>
        <rFont val="Verdana"/>
        <family val="2"/>
      </rPr>
      <t>6)</t>
    </r>
  </si>
  <si>
    <t>6)  Die Rate pro 1'000 Einwohner wird auf Basis der ständigen Wohnbevölkerung am 31.12. (ESPOP/STATPOP) berechnet.</t>
  </si>
  <si>
    <r>
      <t>2022</t>
    </r>
    <r>
      <rPr>
        <vertAlign val="superscript"/>
        <sz val="10"/>
        <rFont val="Verdana"/>
        <family val="2"/>
        <scheme val="major"/>
      </rPr>
      <t>2)</t>
    </r>
  </si>
  <si>
    <t>2) Wichtige Überarbeitung der von der Walliser Dienststelle für Gesundheitswesen geführten Liste der Berufsausübungsbewilligung für Apotheker im Jahr 2023: Der erhebliche Rückgang der Anzahl Apotheker mit einer Berufsausübungsbewilligung zwischen 2021 und 2022 ist auf diese Überarbeitung zurückzuführen, die den Widerruf einer grossen Anzahl von Berufsausübungsbewilligung von Apothekern, die nicht sofort ihre Aufgabe der Tätigkeit im Wallis angekündigt hatten (Hauptgründe: Pensionierung oder Wegzug aus dem Kanton Wallis) zur Folge hatte.</t>
  </si>
  <si>
    <t>2) Bevölkerung 2024: provisorische Daten.</t>
  </si>
  <si>
    <r>
      <rPr>
        <sz val="8"/>
        <rFont val="Symbol"/>
        <family val="1"/>
        <charset val="2"/>
      </rPr>
      <t>ã</t>
    </r>
    <r>
      <rPr>
        <sz val="8"/>
        <rFont val="Verdana"/>
        <family val="2"/>
      </rPr>
      <t xml:space="preserve"> WGO 2026</t>
    </r>
  </si>
  <si>
    <t>Letzte Aktualisierung: April 2026</t>
  </si>
  <si>
    <r>
      <t>Aufteilung der für eine Offizin verantwortlichen Apotheker</t>
    </r>
    <r>
      <rPr>
        <b/>
        <vertAlign val="superscript"/>
        <sz val="12"/>
        <color theme="1"/>
        <rFont val="Verdana"/>
        <family val="2"/>
        <scheme val="minor"/>
      </rPr>
      <t>1)</t>
    </r>
    <r>
      <rPr>
        <b/>
        <sz val="12"/>
        <color theme="1"/>
        <rFont val="Verdana"/>
        <family val="2"/>
        <scheme val="minor"/>
      </rPr>
      <t xml:space="preserve"> nach Gesundheitsregion, Wallis, 2025</t>
    </r>
  </si>
  <si>
    <t>Anzahl Apotheker nach Altersklasse und nach Geschlecht, Wallis, 2025</t>
  </si>
  <si>
    <t>3) Bevölkerung 2025: provisorische Daten.</t>
  </si>
  <si>
    <t>7) Bevölkerung 2025: provisorische Daten.</t>
  </si>
  <si>
    <r>
      <t>2025</t>
    </r>
    <r>
      <rPr>
        <vertAlign val="superscript"/>
        <sz val="10"/>
        <rFont val="Verdana"/>
        <family val="2"/>
        <scheme val="major"/>
      </rPr>
      <t>2)</t>
    </r>
  </si>
  <si>
    <r>
      <t>2025</t>
    </r>
    <r>
      <rPr>
        <vertAlign val="superscript"/>
        <sz val="10"/>
        <rFont val="Verdana"/>
        <family val="2"/>
        <scheme val="major"/>
      </rPr>
      <t>7)</t>
    </r>
  </si>
  <si>
    <r>
      <t>2025</t>
    </r>
    <r>
      <rPr>
        <vertAlign val="superscript"/>
        <sz val="10"/>
        <rFont val="Verdana"/>
        <family val="2"/>
        <scheme val="maj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</si>
</sst>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_ ;_ * \-#,##0_ ;_ * &quot;-&quot;??_ ;_ @_ "/>
    <numFmt numFmtId="166" formatCode="0.0"/>
    <numFmt numFmtId="167" formatCode="#,##0.0"/>
    <numFmt numFmtId="168" formatCode="#,##0_ ;\-#,##0\ "/>
  </numFmts>
  <fonts count="49">
    <font>
      <sz val="11"/>
      <color theme="1"/>
      <name val="Verdana"/>
      <family val="2"/>
      <scheme val="minor"/>
    </font>
    <font>
      <sz val="10"/>
      <name val="Arial"/>
      <family val="2"/>
    </font>
    <font>
      <sz val="10"/>
      <name val="Verdana"/>
      <family val="2"/>
    </font>
    <font>
      <b/>
      <sz val="12"/>
      <color indexed="8"/>
      <name val="Verdana"/>
      <family val="2"/>
    </font>
    <font>
      <i/>
      <sz val="10"/>
      <name val="Verdana"/>
      <family val="2"/>
    </font>
    <font>
      <sz val="8"/>
      <name val="Verdana"/>
      <family val="2"/>
    </font>
    <font>
      <sz val="8"/>
      <name val="Symbol"/>
      <family val="1"/>
      <charset val="2"/>
    </font>
    <font>
      <sz val="9"/>
      <name val="Verdana"/>
      <family val="2"/>
    </font>
    <font>
      <b/>
      <sz val="10"/>
      <name val="Verdana"/>
      <family val="2"/>
    </font>
    <font>
      <sz val="9"/>
      <color indexed="8"/>
      <name val="Symbol"/>
      <family val="1"/>
      <charset val="2"/>
    </font>
    <font>
      <sz val="9"/>
      <color indexed="8"/>
      <name val="Verdana"/>
      <family val="2"/>
    </font>
    <font>
      <sz val="10"/>
      <name val="MS Sans Serif"/>
      <family val="2"/>
    </font>
    <font>
      <sz val="10"/>
      <name val="Helv"/>
    </font>
    <font>
      <sz val="11"/>
      <color theme="1"/>
      <name val="Verdana"/>
      <family val="2"/>
      <scheme val="minor"/>
    </font>
    <font>
      <u/>
      <sz val="10"/>
      <color theme="10"/>
      <name val="Arial"/>
      <family val="2"/>
    </font>
    <font>
      <sz val="9"/>
      <color theme="1"/>
      <name val="Verdana"/>
      <family val="2"/>
    </font>
    <font>
      <b/>
      <sz val="12"/>
      <color theme="1"/>
      <name val="Verdana"/>
      <family val="2"/>
    </font>
    <font>
      <sz val="11"/>
      <color theme="1"/>
      <name val="Verdana"/>
      <family val="2"/>
    </font>
    <font>
      <sz val="10"/>
      <color theme="1"/>
      <name val="Verdana"/>
      <family val="2"/>
    </font>
    <font>
      <sz val="9"/>
      <color theme="1"/>
      <name val="Verdana"/>
      <family val="2"/>
      <scheme val="minor"/>
    </font>
    <font>
      <b/>
      <sz val="12"/>
      <color theme="1"/>
      <name val="Verdana"/>
      <family val="2"/>
      <scheme val="minor"/>
    </font>
    <font>
      <sz val="10"/>
      <color theme="1"/>
      <name val="Verdana"/>
      <family val="2"/>
      <scheme val="minor"/>
    </font>
    <font>
      <sz val="5"/>
      <name val="Verdana"/>
      <family val="2"/>
      <scheme val="minor"/>
    </font>
    <font>
      <b/>
      <sz val="10"/>
      <name val="Verdana"/>
      <family val="2"/>
      <scheme val="minor"/>
    </font>
    <font>
      <b/>
      <sz val="10"/>
      <color rgb="FF000000"/>
      <name val="Verdana"/>
      <family val="2"/>
      <scheme val="minor"/>
    </font>
    <font>
      <b/>
      <sz val="10"/>
      <color theme="1"/>
      <name val="Verdana"/>
      <family val="2"/>
      <scheme val="minor"/>
    </font>
    <font>
      <b/>
      <sz val="12"/>
      <color rgb="FFFF0000"/>
      <name val="Verdana"/>
      <family val="2"/>
    </font>
    <font>
      <sz val="10"/>
      <color rgb="FFFF0000"/>
      <name val="Verdana"/>
      <family val="2"/>
      <scheme val="major"/>
    </font>
    <font>
      <sz val="9"/>
      <color rgb="FFFF0000"/>
      <name val="Verdana"/>
      <family val="2"/>
    </font>
    <font>
      <sz val="10"/>
      <name val="Verdana"/>
      <family val="2"/>
      <scheme val="minor"/>
    </font>
    <font>
      <sz val="10"/>
      <name val="Verdana"/>
      <family val="2"/>
      <scheme val="major"/>
    </font>
    <font>
      <b/>
      <sz val="10"/>
      <name val="Verdana"/>
      <family val="2"/>
      <scheme val="major"/>
    </font>
    <font>
      <b/>
      <sz val="10"/>
      <color theme="1"/>
      <name val="Verdana"/>
      <family val="2"/>
      <scheme val="major"/>
    </font>
    <font>
      <sz val="10"/>
      <color theme="1"/>
      <name val="Verdana"/>
      <family val="2"/>
      <scheme val="major"/>
    </font>
    <font>
      <b/>
      <sz val="9"/>
      <name val="Verdana"/>
      <family val="2"/>
      <scheme val="major"/>
    </font>
    <font>
      <b/>
      <sz val="12"/>
      <name val="Verdana"/>
      <family val="2"/>
    </font>
    <font>
      <sz val="10"/>
      <color rgb="FF000000"/>
      <name val="Verdana"/>
      <family val="2"/>
    </font>
    <font>
      <b/>
      <sz val="10"/>
      <color theme="1"/>
      <name val="Verdana"/>
      <family val="2"/>
    </font>
    <font>
      <b/>
      <sz val="10"/>
      <color rgb="FFFF0000"/>
      <name val="Verdana"/>
      <family val="2"/>
    </font>
    <font>
      <b/>
      <vertAlign val="superscript"/>
      <sz val="10"/>
      <name val="Verdana"/>
      <family val="2"/>
    </font>
    <font>
      <b/>
      <vertAlign val="superscript"/>
      <sz val="12"/>
      <color theme="1"/>
      <name val="Verdana"/>
      <family val="2"/>
      <scheme val="minor"/>
    </font>
    <font>
      <vertAlign val="superscript"/>
      <sz val="10"/>
      <color theme="1"/>
      <name val="Verdana"/>
      <family val="2"/>
      <scheme val="minor"/>
    </font>
    <font>
      <vertAlign val="superscript"/>
      <sz val="10"/>
      <name val="Verdana"/>
      <family val="2"/>
      <scheme val="major"/>
    </font>
    <font>
      <sz val="9"/>
      <name val="Verdana"/>
      <family val="2"/>
      <scheme val="minor"/>
    </font>
    <font>
      <sz val="9"/>
      <name val="Verdana"/>
      <family val="2"/>
      <scheme val="major"/>
    </font>
    <font>
      <sz val="9"/>
      <color rgb="FFFF0000"/>
      <name val="Verdana"/>
      <family val="2"/>
      <scheme val="minor"/>
    </font>
    <font>
      <sz val="9"/>
      <color indexed="8"/>
      <name val="Verdana"/>
      <family val="2"/>
      <scheme val="minor"/>
    </font>
    <font>
      <b/>
      <sz val="9"/>
      <name val="Verdana"/>
      <family val="2"/>
      <scheme val="minor"/>
    </font>
    <font>
      <sz val="8"/>
      <name val="Verdana"/>
      <family val="1"/>
      <charset val="2"/>
    </font>
  </fonts>
  <fills count="9">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2F2F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0" fontId="14" fillId="0" borderId="0" applyNumberFormat="0" applyFill="0" applyBorder="0" applyAlignment="0" applyProtection="0">
      <alignment vertical="top"/>
      <protection locked="0"/>
    </xf>
    <xf numFmtId="164" fontId="13" fillId="0" borderId="0" applyFont="0" applyFill="0" applyBorder="0" applyAlignment="0" applyProtection="0"/>
    <xf numFmtId="4" fontId="12" fillId="0" borderId="0" applyFont="0" applyFill="0" applyBorder="0" applyAlignment="0" applyProtection="0"/>
    <xf numFmtId="0" fontId="13" fillId="0" borderId="0"/>
    <xf numFmtId="0" fontId="13" fillId="0" borderId="0"/>
    <xf numFmtId="0" fontId="11" fillId="0" borderId="0"/>
    <xf numFmtId="0" fontId="11" fillId="0" borderId="0"/>
    <xf numFmtId="0" fontId="1" fillId="0" borderId="0"/>
    <xf numFmtId="0" fontId="1" fillId="0" borderId="0"/>
    <xf numFmtId="0" fontId="1" fillId="0" borderId="0"/>
  </cellStyleXfs>
  <cellXfs count="236">
    <xf numFmtId="0" fontId="0" fillId="0" borderId="0" xfId="0"/>
    <xf numFmtId="0" fontId="3" fillId="2" borderId="0" xfId="4" applyFont="1" applyFill="1" applyBorder="1" applyAlignment="1">
      <alignment vertical="center"/>
    </xf>
    <xf numFmtId="0" fontId="2" fillId="3" borderId="1" xfId="8" applyFont="1" applyFill="1" applyBorder="1" applyAlignment="1">
      <alignment horizontal="center" vertical="center"/>
    </xf>
    <xf numFmtId="0" fontId="2" fillId="0" borderId="2" xfId="8" applyFont="1" applyBorder="1" applyAlignment="1">
      <alignment horizontal="center" vertical="center" wrapText="1"/>
    </xf>
    <xf numFmtId="0" fontId="2" fillId="0" borderId="2" xfId="8" applyFont="1" applyBorder="1" applyAlignment="1">
      <alignment horizontal="left" vertical="center" wrapText="1" indent="1"/>
    </xf>
    <xf numFmtId="0" fontId="14" fillId="0" borderId="2" xfId="1" applyBorder="1" applyAlignment="1" applyProtection="1">
      <alignment horizontal="center" vertical="center"/>
    </xf>
    <xf numFmtId="0" fontId="2" fillId="0" borderId="3" xfId="8" applyFont="1" applyBorder="1" applyAlignment="1">
      <alignment horizontal="center" vertical="center"/>
    </xf>
    <xf numFmtId="0" fontId="2" fillId="0" borderId="3" xfId="8" applyFont="1" applyBorder="1" applyAlignment="1">
      <alignment horizontal="left" vertical="center" wrapText="1" indent="1"/>
    </xf>
    <xf numFmtId="0" fontId="14" fillId="0" borderId="3" xfId="1" applyBorder="1" applyAlignment="1" applyProtection="1">
      <alignment horizontal="center" vertical="center"/>
    </xf>
    <xf numFmtId="0" fontId="2" fillId="0" borderId="5" xfId="8" applyFont="1" applyBorder="1" applyAlignment="1">
      <alignment vertical="center"/>
    </xf>
    <xf numFmtId="0" fontId="2" fillId="0" borderId="6" xfId="8" applyFont="1" applyBorder="1" applyAlignment="1">
      <alignment vertical="center"/>
    </xf>
    <xf numFmtId="0" fontId="2" fillId="0" borderId="0" xfId="8" applyFont="1" applyBorder="1" applyAlignment="1">
      <alignment vertical="center"/>
    </xf>
    <xf numFmtId="0" fontId="2" fillId="0" borderId="7" xfId="8" quotePrefix="1" applyFont="1" applyBorder="1" applyAlignment="1">
      <alignment horizontal="left" vertical="center"/>
    </xf>
    <xf numFmtId="0" fontId="2" fillId="0" borderId="8" xfId="8" applyFont="1" applyBorder="1" applyAlignment="1">
      <alignment vertical="center"/>
    </xf>
    <xf numFmtId="0" fontId="5" fillId="0" borderId="0" xfId="8" applyFont="1" applyAlignment="1">
      <alignment horizontal="right" vertical="center"/>
    </xf>
    <xf numFmtId="0" fontId="15" fillId="0" borderId="0" xfId="4" applyFont="1" applyAlignment="1">
      <alignment vertical="center"/>
    </xf>
    <xf numFmtId="0" fontId="15" fillId="0" borderId="0" xfId="0" applyFont="1" applyAlignment="1">
      <alignment horizontal="left" vertical="center"/>
    </xf>
    <xf numFmtId="0" fontId="15" fillId="0" borderId="0" xfId="4" applyFont="1" applyAlignment="1">
      <alignment horizontal="center" vertical="center"/>
    </xf>
    <xf numFmtId="165" fontId="7" fillId="0" borderId="0" xfId="0" applyNumberFormat="1" applyFont="1" applyAlignment="1">
      <alignment vertical="center"/>
    </xf>
    <xf numFmtId="165" fontId="7" fillId="0" borderId="0" xfId="0" applyNumberFormat="1" applyFont="1" applyAlignment="1">
      <alignment horizontal="center" vertical="center"/>
    </xf>
    <xf numFmtId="0" fontId="8" fillId="0" borderId="0" xfId="0" applyFont="1" applyFill="1" applyBorder="1" applyAlignment="1">
      <alignment vertical="center" wrapText="1"/>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0" fillId="0" borderId="0" xfId="0" applyAlignment="1">
      <alignment vertical="center"/>
    </xf>
    <xf numFmtId="0" fontId="2" fillId="0" borderId="0" xfId="8" applyFont="1" applyAlignment="1">
      <alignment vertical="center" wrapText="1"/>
    </xf>
    <xf numFmtId="0" fontId="8" fillId="0" borderId="9" xfId="0" applyFont="1" applyFill="1" applyBorder="1" applyAlignment="1">
      <alignment horizontal="center" vertical="center" wrapText="1"/>
    </xf>
    <xf numFmtId="167" fontId="2" fillId="0" borderId="9" xfId="0" applyNumberFormat="1" applyFont="1" applyFill="1" applyBorder="1" applyAlignment="1">
      <alignment horizontal="right" vertical="center"/>
    </xf>
    <xf numFmtId="0" fontId="18" fillId="0" borderId="0" xfId="0" applyFont="1" applyBorder="1" applyAlignment="1">
      <alignment vertical="center"/>
    </xf>
    <xf numFmtId="0" fontId="20" fillId="0" borderId="0" xfId="0" applyFont="1" applyAlignment="1">
      <alignment horizontal="right" vertical="center"/>
    </xf>
    <xf numFmtId="0" fontId="2" fillId="0" borderId="0" xfId="8" applyFont="1" applyAlignment="1">
      <alignment vertical="center"/>
    </xf>
    <xf numFmtId="0" fontId="2" fillId="0" borderId="0" xfId="8" applyFont="1" applyAlignment="1">
      <alignment horizontal="right" vertical="center"/>
    </xf>
    <xf numFmtId="0" fontId="2" fillId="0" borderId="10" xfId="8" applyFont="1" applyBorder="1" applyAlignment="1">
      <alignment vertical="center"/>
    </xf>
    <xf numFmtId="0" fontId="2" fillId="0" borderId="11" xfId="8" applyFont="1" applyBorder="1" applyAlignment="1">
      <alignment vertical="center"/>
    </xf>
    <xf numFmtId="0" fontId="2" fillId="0" borderId="12" xfId="8" applyFont="1" applyBorder="1" applyAlignment="1">
      <alignment vertical="center"/>
    </xf>
    <xf numFmtId="0" fontId="2" fillId="0" borderId="6" xfId="8" quotePrefix="1" applyFont="1" applyBorder="1" applyAlignment="1">
      <alignment horizontal="left" vertical="center"/>
    </xf>
    <xf numFmtId="0" fontId="21" fillId="0" borderId="0" xfId="0" applyFont="1" applyAlignment="1">
      <alignment vertical="center"/>
    </xf>
    <xf numFmtId="0" fontId="21" fillId="0" borderId="0" xfId="0" applyFont="1" applyAlignment="1">
      <alignment horizontal="center" vertical="center"/>
    </xf>
    <xf numFmtId="0" fontId="2" fillId="0" borderId="13" xfId="8" applyFont="1" applyBorder="1" applyAlignment="1">
      <alignment horizontal="left" vertical="center" wrapText="1" indent="1"/>
    </xf>
    <xf numFmtId="0" fontId="20" fillId="0" borderId="0" xfId="0" applyFont="1" applyAlignment="1">
      <alignment horizontal="left" vertical="center" wrapText="1"/>
    </xf>
    <xf numFmtId="0" fontId="15" fillId="0" borderId="0" xfId="0" applyFont="1" applyAlignment="1">
      <alignment horizontal="left" vertical="center"/>
    </xf>
    <xf numFmtId="0" fontId="22" fillId="0" borderId="0" xfId="4" applyFont="1" applyFill="1" applyBorder="1" applyAlignment="1">
      <alignment horizontal="center" vertical="center"/>
    </xf>
    <xf numFmtId="2" fontId="23" fillId="4" borderId="1" xfId="7" applyNumberFormat="1" applyFont="1" applyFill="1" applyBorder="1" applyAlignment="1">
      <alignment horizontal="center" vertical="center"/>
    </xf>
    <xf numFmtId="14" fontId="23" fillId="4" borderId="1" xfId="7"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24" fillId="0" borderId="0" xfId="0" applyFont="1" applyFill="1" applyBorder="1" applyAlignment="1">
      <alignment vertical="center" wrapText="1"/>
    </xf>
    <xf numFmtId="0" fontId="2" fillId="0" borderId="14" xfId="8" applyFont="1" applyBorder="1" applyAlignment="1">
      <alignment horizontal="left" vertical="center" wrapText="1" indent="1"/>
    </xf>
    <xf numFmtId="0" fontId="23" fillId="0" borderId="0" xfId="6" applyFont="1" applyFill="1" applyBorder="1" applyAlignment="1">
      <alignment horizontal="center" vertical="center"/>
    </xf>
    <xf numFmtId="0" fontId="20" fillId="0" borderId="0" xfId="0" applyFont="1" applyAlignment="1">
      <alignment vertical="center" wrapText="1"/>
    </xf>
    <xf numFmtId="0" fontId="23" fillId="0" borderId="0" xfId="6" applyFont="1" applyFill="1" applyBorder="1" applyAlignment="1">
      <alignment vertical="center"/>
    </xf>
    <xf numFmtId="0" fontId="2" fillId="0" borderId="15" xfId="8" applyFont="1" applyBorder="1" applyAlignment="1">
      <alignment horizontal="left" vertical="center" wrapText="1" indent="1"/>
    </xf>
    <xf numFmtId="0" fontId="21" fillId="0" borderId="9" xfId="0" applyFont="1" applyBorder="1" applyAlignment="1">
      <alignment vertical="center"/>
    </xf>
    <xf numFmtId="0" fontId="21" fillId="0" borderId="0" xfId="0" applyFont="1" applyBorder="1" applyAlignment="1">
      <alignment vertical="center"/>
    </xf>
    <xf numFmtId="0" fontId="23" fillId="0" borderId="0" xfId="0" applyFont="1" applyFill="1" applyBorder="1" applyAlignment="1">
      <alignment vertical="center" wrapText="1"/>
    </xf>
    <xf numFmtId="0" fontId="21" fillId="0" borderId="0" xfId="0" applyFont="1" applyFill="1" applyBorder="1" applyAlignment="1">
      <alignment vertical="center"/>
    </xf>
    <xf numFmtId="0" fontId="20" fillId="0" borderId="0" xfId="0" applyFont="1" applyAlignment="1">
      <alignment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 fillId="0" borderId="0" xfId="8" applyFont="1" applyAlignment="1">
      <alignment horizontal="center" vertical="center"/>
    </xf>
    <xf numFmtId="0" fontId="19" fillId="0" borderId="0" xfId="0" applyFont="1" applyAlignment="1">
      <alignment horizontal="center" vertical="center"/>
    </xf>
    <xf numFmtId="0" fontId="8" fillId="4" borderId="1" xfId="0" applyFont="1" applyFill="1" applyBorder="1" applyAlignment="1">
      <alignment horizontal="center" vertical="center" wrapText="1"/>
    </xf>
    <xf numFmtId="0" fontId="10" fillId="0" borderId="0" xfId="5" applyFont="1" applyAlignment="1">
      <alignment horizontal="left" vertical="center"/>
    </xf>
    <xf numFmtId="0" fontId="4" fillId="0" borderId="0" xfId="8" applyFont="1" applyAlignment="1"/>
    <xf numFmtId="0" fontId="14" fillId="0" borderId="13" xfId="1" applyBorder="1" applyAlignment="1" applyProtection="1">
      <alignment horizontal="center" vertical="center"/>
    </xf>
    <xf numFmtId="0" fontId="26" fillId="2" borderId="0" xfId="4" applyFont="1" applyFill="1" applyBorder="1" applyAlignment="1">
      <alignment horizontal="left" vertical="center"/>
    </xf>
    <xf numFmtId="0" fontId="26" fillId="0" borderId="0" xfId="0" applyFont="1" applyAlignment="1">
      <alignment vertical="center"/>
    </xf>
    <xf numFmtId="0" fontId="10" fillId="0" borderId="0" xfId="0" applyFont="1" applyAlignment="1">
      <alignment horizontal="left" vertical="center"/>
    </xf>
    <xf numFmtId="0" fontId="27" fillId="0" borderId="17" xfId="0" applyFont="1" applyFill="1" applyBorder="1" applyAlignment="1">
      <alignment vertical="center"/>
    </xf>
    <xf numFmtId="0" fontId="2" fillId="0" borderId="18" xfId="8" quotePrefix="1" applyFont="1" applyBorder="1" applyAlignment="1">
      <alignment horizontal="left" vertical="center"/>
    </xf>
    <xf numFmtId="0" fontId="7" fillId="0" borderId="0" xfId="0" applyFont="1" applyFill="1" applyBorder="1" applyAlignment="1">
      <alignment horizontal="left" vertical="center"/>
    </xf>
    <xf numFmtId="0" fontId="8" fillId="4" borderId="1" xfId="0" applyFont="1" applyFill="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1" fontId="29" fillId="0" borderId="2" xfId="7" quotePrefix="1" applyNumberFormat="1" applyFont="1" applyBorder="1" applyAlignment="1">
      <alignment horizontal="left" vertical="center" indent="1"/>
    </xf>
    <xf numFmtId="1" fontId="29" fillId="0" borderId="3" xfId="7" quotePrefix="1" applyNumberFormat="1" applyFont="1" applyBorder="1" applyAlignment="1">
      <alignment horizontal="left" vertical="center" indent="1"/>
    </xf>
    <xf numFmtId="1" fontId="29" fillId="0" borderId="13" xfId="7" quotePrefix="1" applyNumberFormat="1" applyFont="1" applyBorder="1" applyAlignment="1">
      <alignment horizontal="left" vertical="center" indent="1"/>
    </xf>
    <xf numFmtId="1" fontId="23" fillId="5" borderId="1" xfId="7" applyNumberFormat="1" applyFont="1" applyFill="1" applyBorder="1" applyAlignment="1">
      <alignment horizontal="left" vertical="center" indent="1"/>
    </xf>
    <xf numFmtId="2" fontId="23" fillId="4" borderId="19" xfId="7" applyNumberFormat="1" applyFont="1" applyFill="1" applyBorder="1" applyAlignment="1">
      <alignment horizontal="center" vertical="center"/>
    </xf>
    <xf numFmtId="0" fontId="27" fillId="0" borderId="0" xfId="0" applyFont="1" applyFill="1" applyBorder="1" applyAlignment="1">
      <alignment vertical="center"/>
    </xf>
    <xf numFmtId="0" fontId="8" fillId="4" borderId="1" xfId="0" applyFont="1" applyFill="1" applyBorder="1" applyAlignment="1">
      <alignment horizontal="center" vertical="center" wrapText="1"/>
    </xf>
    <xf numFmtId="0" fontId="17" fillId="0" borderId="0" xfId="0" applyFont="1" applyFill="1" applyAlignment="1">
      <alignment vertical="center"/>
    </xf>
    <xf numFmtId="0" fontId="0" fillId="0" borderId="0" xfId="0" applyAlignment="1"/>
    <xf numFmtId="0" fontId="16" fillId="0" borderId="0" xfId="0" applyFont="1" applyAlignment="1">
      <alignment horizontal="right" vertical="center"/>
    </xf>
    <xf numFmtId="0" fontId="2" fillId="0" borderId="3" xfId="0" applyFont="1" applyFill="1" applyBorder="1" applyAlignment="1">
      <alignment horizontal="center" vertical="center"/>
    </xf>
    <xf numFmtId="0" fontId="2" fillId="0" borderId="3" xfId="0" applyFont="1" applyFill="1" applyBorder="1" applyAlignment="1">
      <alignment horizontal="right" vertical="center"/>
    </xf>
    <xf numFmtId="2" fontId="2" fillId="0" borderId="3" xfId="0" applyNumberFormat="1" applyFont="1" applyFill="1" applyBorder="1" applyAlignment="1">
      <alignment horizontal="right" vertical="center"/>
    </xf>
    <xf numFmtId="166" fontId="2" fillId="0" borderId="3" xfId="0" applyNumberFormat="1" applyFont="1" applyFill="1" applyBorder="1" applyAlignment="1">
      <alignment horizontal="right" vertical="center"/>
    </xf>
    <xf numFmtId="165" fontId="2" fillId="0" borderId="20" xfId="2" applyNumberFormat="1" applyFont="1" applyFill="1" applyBorder="1" applyAlignment="1">
      <alignment horizontal="right"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Fill="1" applyBorder="1" applyAlignment="1">
      <alignment horizontal="right" vertical="center"/>
    </xf>
    <xf numFmtId="2" fontId="2" fillId="0" borderId="16" xfId="0" applyNumberFormat="1" applyFont="1" applyFill="1" applyBorder="1" applyAlignment="1">
      <alignment horizontal="right" vertical="center"/>
    </xf>
    <xf numFmtId="166" fontId="2" fillId="0" borderId="16" xfId="0" applyNumberFormat="1" applyFont="1" applyFill="1" applyBorder="1" applyAlignment="1">
      <alignment horizontal="right" vertical="center"/>
    </xf>
    <xf numFmtId="165" fontId="2" fillId="0" borderId="21" xfId="2" applyNumberFormat="1" applyFont="1" applyFill="1" applyBorder="1" applyAlignment="1">
      <alignment horizontal="right" vertical="center"/>
    </xf>
    <xf numFmtId="0" fontId="2" fillId="0" borderId="14" xfId="0" applyFont="1" applyFill="1" applyBorder="1" applyAlignment="1">
      <alignment horizontal="right" vertical="center"/>
    </xf>
    <xf numFmtId="2" fontId="2" fillId="0" borderId="14" xfId="0" applyNumberFormat="1" applyFont="1" applyFill="1" applyBorder="1" applyAlignment="1">
      <alignment horizontal="right" vertical="center"/>
    </xf>
    <xf numFmtId="166" fontId="2" fillId="0" borderId="14" xfId="0" applyNumberFormat="1" applyFont="1" applyFill="1" applyBorder="1" applyAlignment="1">
      <alignment horizontal="right" vertical="center"/>
    </xf>
    <xf numFmtId="165" fontId="2" fillId="0" borderId="22" xfId="2" applyNumberFormat="1" applyFont="1" applyFill="1" applyBorder="1" applyAlignment="1">
      <alignment horizontal="right" vertical="center"/>
    </xf>
    <xf numFmtId="0" fontId="2" fillId="0" borderId="14" xfId="0" applyNumberFormat="1" applyFont="1" applyFill="1" applyBorder="1" applyAlignment="1">
      <alignment horizontal="center" vertical="center"/>
    </xf>
    <xf numFmtId="0" fontId="30" fillId="0" borderId="14" xfId="0" applyFont="1" applyFill="1" applyBorder="1" applyAlignment="1">
      <alignment horizontal="center" vertical="center"/>
    </xf>
    <xf numFmtId="0" fontId="30" fillId="0" borderId="14" xfId="0" applyFont="1" applyFill="1" applyBorder="1" applyAlignment="1">
      <alignment horizontal="right" vertical="center"/>
    </xf>
    <xf numFmtId="2" fontId="30" fillId="0" borderId="14" xfId="0" applyNumberFormat="1" applyFont="1" applyFill="1" applyBorder="1" applyAlignment="1">
      <alignment horizontal="right" vertical="center"/>
    </xf>
    <xf numFmtId="166" fontId="30" fillId="0" borderId="14" xfId="0" applyNumberFormat="1" applyFont="1" applyFill="1" applyBorder="1" applyAlignment="1">
      <alignment horizontal="right" vertical="center"/>
    </xf>
    <xf numFmtId="165" fontId="30" fillId="0" borderId="22" xfId="2" applyNumberFormat="1" applyFont="1" applyFill="1" applyBorder="1" applyAlignment="1">
      <alignment horizontal="right" vertical="center"/>
    </xf>
    <xf numFmtId="0" fontId="16" fillId="0" borderId="0" xfId="0" applyFont="1" applyAlignment="1">
      <alignment horizontal="right" vertical="center"/>
    </xf>
    <xf numFmtId="0" fontId="18" fillId="0" borderId="0" xfId="0" applyFont="1" applyAlignment="1">
      <alignment vertical="center"/>
    </xf>
    <xf numFmtId="0" fontId="30" fillId="0" borderId="3" xfId="0" applyFont="1" applyFill="1" applyBorder="1" applyAlignment="1">
      <alignment horizontal="center" vertical="center"/>
    </xf>
    <xf numFmtId="0" fontId="0" fillId="0" borderId="0" xfId="0" applyAlignment="1">
      <alignment vertical="center"/>
    </xf>
    <xf numFmtId="0" fontId="20" fillId="0" borderId="0" xfId="0" applyFont="1" applyAlignment="1">
      <alignment horizontal="right" vertical="center"/>
    </xf>
    <xf numFmtId="0" fontId="23" fillId="0" borderId="0" xfId="6"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right" vertical="center"/>
    </xf>
    <xf numFmtId="2" fontId="2" fillId="0" borderId="2" xfId="0" applyNumberFormat="1" applyFont="1" applyFill="1" applyBorder="1" applyAlignment="1">
      <alignment horizontal="right" vertical="center"/>
    </xf>
    <xf numFmtId="166" fontId="2" fillId="0" borderId="2" xfId="0" applyNumberFormat="1" applyFont="1" applyFill="1" applyBorder="1" applyAlignment="1">
      <alignment horizontal="right" vertical="center"/>
    </xf>
    <xf numFmtId="165" fontId="2" fillId="0" borderId="2" xfId="2" applyNumberFormat="1" applyFont="1" applyFill="1" applyBorder="1" applyAlignment="1">
      <alignment horizontal="right" vertical="center"/>
    </xf>
    <xf numFmtId="165" fontId="2" fillId="0" borderId="3" xfId="2" applyNumberFormat="1" applyFont="1" applyFill="1" applyBorder="1" applyAlignment="1">
      <alignment horizontal="right" vertical="center"/>
    </xf>
    <xf numFmtId="165" fontId="2" fillId="0" borderId="14" xfId="2" applyNumberFormat="1" applyFont="1" applyFill="1" applyBorder="1" applyAlignment="1">
      <alignment horizontal="right" vertical="center"/>
    </xf>
    <xf numFmtId="1" fontId="30" fillId="0" borderId="2" xfId="7" applyNumberFormat="1" applyFont="1" applyBorder="1" applyAlignment="1">
      <alignment vertical="center"/>
    </xf>
    <xf numFmtId="1" fontId="31" fillId="7" borderId="3" xfId="7" applyNumberFormat="1" applyFont="1" applyFill="1" applyBorder="1" applyAlignment="1">
      <alignment vertical="center"/>
    </xf>
    <xf numFmtId="1" fontId="30" fillId="0" borderId="3" xfId="7" applyNumberFormat="1" applyFont="1" applyBorder="1" applyAlignment="1">
      <alignment vertical="center"/>
    </xf>
    <xf numFmtId="1" fontId="31" fillId="5" borderId="1" xfId="7" applyNumberFormat="1" applyFont="1" applyFill="1" applyBorder="1" applyAlignment="1">
      <alignment vertical="center"/>
    </xf>
    <xf numFmtId="1" fontId="31" fillId="7" borderId="2" xfId="7" applyNumberFormat="1" applyFont="1" applyFill="1" applyBorder="1" applyAlignment="1">
      <alignment vertical="center"/>
    </xf>
    <xf numFmtId="0" fontId="30" fillId="0" borderId="3" xfId="0" applyFont="1" applyFill="1" applyBorder="1" applyAlignment="1">
      <alignment horizontal="right" vertical="center"/>
    </xf>
    <xf numFmtId="2" fontId="30" fillId="0" borderId="3" xfId="0" applyNumberFormat="1" applyFont="1" applyFill="1" applyBorder="1" applyAlignment="1">
      <alignment horizontal="right" vertical="center"/>
    </xf>
    <xf numFmtId="166" fontId="30" fillId="0" borderId="3" xfId="0" applyNumberFormat="1" applyFont="1" applyFill="1" applyBorder="1" applyAlignment="1">
      <alignment horizontal="right" vertical="center"/>
    </xf>
    <xf numFmtId="168" fontId="30" fillId="0" borderId="3" xfId="2" applyNumberFormat="1" applyFont="1" applyFill="1" applyBorder="1" applyAlignment="1">
      <alignment horizontal="right" vertical="center"/>
    </xf>
    <xf numFmtId="165" fontId="30" fillId="0" borderId="3" xfId="2" applyNumberFormat="1" applyFont="1" applyFill="1" applyBorder="1" applyAlignment="1">
      <alignment horizontal="right" vertical="center"/>
    </xf>
    <xf numFmtId="0" fontId="15" fillId="0" borderId="0" xfId="0" applyFont="1" applyAlignment="1">
      <alignment horizontal="left" vertical="center"/>
    </xf>
    <xf numFmtId="167" fontId="2" fillId="0" borderId="0" xfId="0" applyNumberFormat="1" applyFont="1" applyFill="1" applyBorder="1" applyAlignment="1">
      <alignment horizontal="right" vertical="center"/>
    </xf>
    <xf numFmtId="0" fontId="34" fillId="0" borderId="0" xfId="0" applyFont="1" applyFill="1" applyBorder="1" applyAlignment="1">
      <alignment vertical="center" wrapText="1"/>
    </xf>
    <xf numFmtId="0" fontId="2" fillId="0" borderId="4" xfId="8" applyFont="1" applyBorder="1" applyAlignment="1">
      <alignment horizontal="left" vertical="center" wrapText="1" indent="1"/>
    </xf>
    <xf numFmtId="0" fontId="36" fillId="6" borderId="16" xfId="0" applyFont="1" applyFill="1" applyBorder="1" applyAlignment="1">
      <alignment horizontal="center" vertical="center" wrapText="1"/>
    </xf>
    <xf numFmtId="3" fontId="2" fillId="6" borderId="2" xfId="0" applyNumberFormat="1" applyFont="1" applyFill="1" applyBorder="1" applyAlignment="1">
      <alignment horizontal="right" vertical="center" wrapText="1"/>
    </xf>
    <xf numFmtId="0" fontId="2" fillId="0" borderId="2" xfId="0" applyFont="1" applyBorder="1" applyAlignment="1">
      <alignment vertical="center"/>
    </xf>
    <xf numFmtId="3" fontId="2" fillId="5" borderId="2" xfId="0" applyNumberFormat="1" applyFont="1" applyFill="1" applyBorder="1" applyAlignment="1">
      <alignment horizontal="right" vertical="center" wrapText="1"/>
    </xf>
    <xf numFmtId="3" fontId="8" fillId="5" borderId="2" xfId="0" applyNumberFormat="1" applyFont="1" applyFill="1" applyBorder="1" applyAlignment="1">
      <alignment horizontal="right" vertical="center" wrapText="1"/>
    </xf>
    <xf numFmtId="0" fontId="36" fillId="6" borderId="3" xfId="0" applyFont="1" applyFill="1" applyBorder="1" applyAlignment="1">
      <alignment horizontal="center" vertical="center" wrapText="1"/>
    </xf>
    <xf numFmtId="3" fontId="2" fillId="6" borderId="3" xfId="0" applyNumberFormat="1" applyFont="1" applyFill="1" applyBorder="1" applyAlignment="1">
      <alignment horizontal="right" vertical="center" wrapText="1"/>
    </xf>
    <xf numFmtId="0" fontId="2" fillId="0" borderId="3" xfId="0" applyFont="1" applyBorder="1" applyAlignment="1">
      <alignment vertical="center"/>
    </xf>
    <xf numFmtId="3" fontId="2" fillId="5" borderId="3" xfId="0" applyNumberFormat="1" applyFont="1" applyFill="1" applyBorder="1" applyAlignment="1">
      <alignment horizontal="right" vertical="center" wrapText="1"/>
    </xf>
    <xf numFmtId="3" fontId="8" fillId="5" borderId="3" xfId="0" applyNumberFormat="1" applyFont="1" applyFill="1" applyBorder="1" applyAlignment="1">
      <alignment horizontal="right" vertical="center" wrapText="1"/>
    </xf>
    <xf numFmtId="0" fontId="36" fillId="6" borderId="14" xfId="0" applyFont="1" applyFill="1" applyBorder="1" applyAlignment="1">
      <alignment horizontal="center" vertical="center" wrapText="1"/>
    </xf>
    <xf numFmtId="0" fontId="2" fillId="0" borderId="13" xfId="0" applyFont="1" applyBorder="1" applyAlignment="1">
      <alignment vertical="center"/>
    </xf>
    <xf numFmtId="164" fontId="2" fillId="6" borderId="2" xfId="2" applyFont="1" applyFill="1" applyBorder="1" applyAlignment="1">
      <alignment horizontal="right" vertical="center" wrapText="1"/>
    </xf>
    <xf numFmtId="164" fontId="2" fillId="0" borderId="2" xfId="2" applyFont="1" applyBorder="1" applyAlignment="1">
      <alignment vertical="center"/>
    </xf>
    <xf numFmtId="164" fontId="2" fillId="5" borderId="2" xfId="2" applyFont="1" applyFill="1" applyBorder="1" applyAlignment="1">
      <alignment horizontal="right" vertical="center" wrapText="1"/>
    </xf>
    <xf numFmtId="164" fontId="8" fillId="5" borderId="2" xfId="2" applyFont="1" applyFill="1" applyBorder="1" applyAlignment="1">
      <alignment horizontal="right" vertical="center" wrapText="1"/>
    </xf>
    <xf numFmtId="164" fontId="2" fillId="6" borderId="3" xfId="2" applyFont="1" applyFill="1" applyBorder="1" applyAlignment="1">
      <alignment horizontal="right" vertical="center" wrapText="1"/>
    </xf>
    <xf numFmtId="164" fontId="2" fillId="0" borderId="3" xfId="2" applyFont="1" applyBorder="1" applyAlignment="1">
      <alignment vertical="center"/>
    </xf>
    <xf numFmtId="164" fontId="2" fillId="5" borderId="3" xfId="2" applyFont="1" applyFill="1" applyBorder="1" applyAlignment="1">
      <alignment horizontal="right" vertical="center" wrapText="1"/>
    </xf>
    <xf numFmtId="164" fontId="8" fillId="5" borderId="3" xfId="2" applyFont="1" applyFill="1" applyBorder="1" applyAlignment="1">
      <alignment horizontal="right" vertical="center" wrapText="1"/>
    </xf>
    <xf numFmtId="165" fontId="7" fillId="0" borderId="0" xfId="2" applyNumberFormat="1" applyFont="1" applyBorder="1"/>
    <xf numFmtId="0" fontId="37" fillId="0" borderId="0" xfId="0" applyFont="1" applyAlignment="1">
      <alignment horizontal="right" vertical="center"/>
    </xf>
    <xf numFmtId="0" fontId="38" fillId="0" borderId="0" xfId="0" applyFont="1" applyAlignment="1">
      <alignment vertical="center"/>
    </xf>
    <xf numFmtId="0" fontId="2" fillId="0" borderId="13" xfId="8" applyFont="1" applyBorder="1" applyAlignment="1">
      <alignment horizontal="center" vertical="center"/>
    </xf>
    <xf numFmtId="168" fontId="30" fillId="0" borderId="14" xfId="2" applyNumberFormat="1" applyFont="1" applyFill="1" applyBorder="1" applyAlignment="1">
      <alignment horizontal="right" vertical="center"/>
    </xf>
    <xf numFmtId="168" fontId="30" fillId="0" borderId="13" xfId="2" applyNumberFormat="1" applyFont="1" applyFill="1" applyBorder="1" applyAlignment="1">
      <alignment horizontal="right" vertical="center"/>
    </xf>
    <xf numFmtId="3" fontId="2" fillId="6" borderId="14" xfId="0" applyNumberFormat="1" applyFont="1" applyFill="1" applyBorder="1" applyAlignment="1">
      <alignment horizontal="right" vertical="center" wrapText="1"/>
    </xf>
    <xf numFmtId="0" fontId="2" fillId="0" borderId="14" xfId="0" applyFont="1" applyBorder="1" applyAlignment="1">
      <alignment vertical="center"/>
    </xf>
    <xf numFmtId="2" fontId="18" fillId="0" borderId="3" xfId="4" applyNumberFormat="1" applyFont="1" applyBorder="1" applyAlignment="1">
      <alignment horizontal="right" vertical="center"/>
    </xf>
    <xf numFmtId="2" fontId="18" fillId="5" borderId="3" xfId="4" applyNumberFormat="1" applyFont="1" applyFill="1" applyBorder="1" applyAlignment="1">
      <alignment horizontal="right" vertical="center"/>
    </xf>
    <xf numFmtId="2" fontId="37" fillId="5" borderId="3" xfId="4" applyNumberFormat="1" applyFont="1" applyFill="1" applyBorder="1" applyAlignment="1">
      <alignment horizontal="right" vertical="center"/>
    </xf>
    <xf numFmtId="2" fontId="18" fillId="0" borderId="14" xfId="4" applyNumberFormat="1" applyFont="1" applyBorder="1" applyAlignment="1">
      <alignment horizontal="right" vertical="center"/>
    </xf>
    <xf numFmtId="2" fontId="18" fillId="5" borderId="14" xfId="4" applyNumberFormat="1" applyFont="1" applyFill="1" applyBorder="1" applyAlignment="1">
      <alignment horizontal="right" vertical="center"/>
    </xf>
    <xf numFmtId="2" fontId="37" fillId="5" borderId="14" xfId="4" applyNumberFormat="1" applyFont="1" applyFill="1" applyBorder="1" applyAlignment="1">
      <alignment horizontal="right" vertical="center"/>
    </xf>
    <xf numFmtId="2" fontId="18" fillId="0" borderId="13" xfId="4" applyNumberFormat="1" applyFont="1" applyBorder="1" applyAlignment="1">
      <alignment horizontal="right" vertical="center"/>
    </xf>
    <xf numFmtId="2" fontId="18" fillId="5" borderId="13" xfId="4" applyNumberFormat="1" applyFont="1" applyFill="1" applyBorder="1" applyAlignment="1">
      <alignment horizontal="right" vertical="center"/>
    </xf>
    <xf numFmtId="2" fontId="37" fillId="5" borderId="13" xfId="4" applyNumberFormat="1" applyFont="1" applyFill="1" applyBorder="1" applyAlignment="1">
      <alignment horizontal="right" vertical="center"/>
    </xf>
    <xf numFmtId="165" fontId="30" fillId="0" borderId="14" xfId="2" applyNumberFormat="1" applyFont="1" applyFill="1" applyBorder="1" applyAlignment="1">
      <alignment horizontal="right" vertical="center"/>
    </xf>
    <xf numFmtId="0" fontId="8" fillId="4" borderId="1" xfId="0" applyFont="1" applyFill="1" applyBorder="1" applyAlignment="1">
      <alignment horizontal="center" vertical="center" wrapText="1"/>
    </xf>
    <xf numFmtId="0" fontId="36" fillId="0" borderId="16"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3" fillId="5" borderId="1" xfId="0" applyFont="1" applyFill="1" applyBorder="1" applyAlignment="1">
      <alignment horizontal="right" vertical="center"/>
    </xf>
    <xf numFmtId="0" fontId="32" fillId="5" borderId="1" xfId="0" applyFont="1" applyFill="1" applyBorder="1" applyAlignment="1">
      <alignment horizontal="right" vertical="center"/>
    </xf>
    <xf numFmtId="0" fontId="32" fillId="0" borderId="16" xfId="0" applyFont="1" applyBorder="1" applyAlignment="1">
      <alignment horizontal="right" vertical="center"/>
    </xf>
    <xf numFmtId="0" fontId="32" fillId="0" borderId="14" xfId="0" applyFont="1" applyBorder="1" applyAlignment="1">
      <alignment horizontal="right" vertical="center"/>
    </xf>
    <xf numFmtId="0" fontId="33" fillId="0" borderId="14" xfId="0" applyFont="1" applyBorder="1" applyAlignment="1">
      <alignment horizontal="right" vertical="center"/>
    </xf>
    <xf numFmtId="0" fontId="8" fillId="5" borderId="1" xfId="0" applyFont="1" applyFill="1" applyBorder="1" applyAlignment="1">
      <alignment horizontal="left" vertical="center" wrapText="1" indent="1"/>
    </xf>
    <xf numFmtId="0" fontId="21" fillId="0" borderId="16" xfId="0" applyFont="1" applyBorder="1" applyAlignment="1">
      <alignment horizontal="left" vertical="center" indent="1"/>
    </xf>
    <xf numFmtId="0" fontId="21" fillId="0" borderId="14" xfId="0" applyFont="1" applyBorder="1" applyAlignment="1">
      <alignment horizontal="left" vertical="center" indent="1"/>
    </xf>
    <xf numFmtId="0" fontId="25" fillId="5" borderId="1" xfId="0" applyFont="1" applyFill="1" applyBorder="1" applyAlignment="1">
      <alignment horizontal="left" vertical="center" indent="1"/>
    </xf>
    <xf numFmtId="3" fontId="2" fillId="8" borderId="3" xfId="0" applyNumberFormat="1" applyFont="1" applyFill="1" applyBorder="1" applyAlignment="1">
      <alignment horizontal="right" vertical="center" wrapText="1"/>
    </xf>
    <xf numFmtId="3" fontId="8" fillId="8" borderId="3" xfId="0" applyNumberFormat="1" applyFont="1" applyFill="1" applyBorder="1" applyAlignment="1">
      <alignment horizontal="right" vertical="center" wrapText="1"/>
    </xf>
    <xf numFmtId="3" fontId="2" fillId="8" borderId="14" xfId="0" applyNumberFormat="1" applyFont="1" applyFill="1" applyBorder="1" applyAlignment="1">
      <alignment horizontal="right" vertical="center" wrapText="1"/>
    </xf>
    <xf numFmtId="3" fontId="8" fillId="8" borderId="14" xfId="0" applyNumberFormat="1" applyFont="1" applyFill="1" applyBorder="1" applyAlignment="1">
      <alignment horizontal="right" vertical="center" wrapText="1"/>
    </xf>
    <xf numFmtId="0" fontId="19" fillId="0" borderId="0" xfId="4" applyFont="1" applyAlignment="1">
      <alignment vertical="center"/>
    </xf>
    <xf numFmtId="0" fontId="19" fillId="0" borderId="0" xfId="0" applyFont="1" applyAlignment="1">
      <alignment horizontal="left" vertical="center"/>
    </xf>
    <xf numFmtId="0" fontId="19" fillId="0" borderId="0" xfId="4" applyFont="1" applyAlignment="1">
      <alignment horizontal="center" vertical="center"/>
    </xf>
    <xf numFmtId="0" fontId="19" fillId="0" borderId="0" xfId="0" applyFont="1" applyAlignment="1">
      <alignment vertical="center"/>
    </xf>
    <xf numFmtId="0" fontId="43" fillId="0" borderId="0" xfId="0" applyFont="1" applyFill="1" applyBorder="1" applyAlignment="1">
      <alignment horizontal="left" vertical="center"/>
    </xf>
    <xf numFmtId="165" fontId="43" fillId="0" borderId="0" xfId="0" applyNumberFormat="1" applyFont="1" applyAlignment="1">
      <alignment vertical="center"/>
    </xf>
    <xf numFmtId="165" fontId="43" fillId="0" borderId="0" xfId="0" applyNumberFormat="1" applyFont="1" applyAlignment="1">
      <alignment horizontal="center" vertical="center"/>
    </xf>
    <xf numFmtId="0" fontId="19" fillId="0" borderId="0" xfId="0" applyFont="1" applyFill="1" applyAlignment="1">
      <alignment vertical="center"/>
    </xf>
    <xf numFmtId="0" fontId="44" fillId="0" borderId="0" xfId="0" applyFont="1" applyFill="1" applyAlignment="1">
      <alignment horizontal="left" vertical="center"/>
    </xf>
    <xf numFmtId="0" fontId="19" fillId="0" borderId="0" xfId="4" applyFont="1" applyFill="1" applyAlignment="1">
      <alignment vertical="center"/>
    </xf>
    <xf numFmtId="0" fontId="19" fillId="0" borderId="0" xfId="4" applyFont="1" applyFill="1" applyAlignment="1">
      <alignment horizontal="center" vertical="center"/>
    </xf>
    <xf numFmtId="0" fontId="45" fillId="0" borderId="0" xfId="0" applyFont="1" applyFill="1" applyAlignment="1">
      <alignment vertical="center"/>
    </xf>
    <xf numFmtId="0" fontId="46" fillId="0" borderId="0" xfId="0" applyFont="1" applyAlignment="1">
      <alignment horizontal="left" vertical="center"/>
    </xf>
    <xf numFmtId="0" fontId="47" fillId="0" borderId="0" xfId="0" applyFont="1" applyFill="1" applyBorder="1" applyAlignment="1">
      <alignment vertical="center" wrapText="1"/>
    </xf>
    <xf numFmtId="0" fontId="48" fillId="0" borderId="0" xfId="8" applyFont="1" applyAlignment="1">
      <alignment horizontal="right" vertical="center"/>
    </xf>
    <xf numFmtId="0" fontId="30" fillId="0" borderId="14" xfId="0" applyFont="1" applyBorder="1" applyAlignment="1">
      <alignment horizontal="center" vertical="center"/>
    </xf>
    <xf numFmtId="0" fontId="30" fillId="0" borderId="14" xfId="0" applyFont="1" applyBorder="1" applyAlignment="1">
      <alignment horizontal="right" vertical="center"/>
    </xf>
    <xf numFmtId="2" fontId="30" fillId="0" borderId="14" xfId="0" applyNumberFormat="1" applyFont="1" applyBorder="1" applyAlignment="1">
      <alignment horizontal="right" vertical="center"/>
    </xf>
    <xf numFmtId="166" fontId="30" fillId="0" borderId="14" xfId="0" applyNumberFormat="1" applyFont="1" applyBorder="1" applyAlignment="1">
      <alignment horizontal="right" vertical="center"/>
    </xf>
    <xf numFmtId="0" fontId="30" fillId="0" borderId="13" xfId="0" applyFont="1" applyBorder="1" applyAlignment="1">
      <alignment horizontal="center" vertical="center"/>
    </xf>
    <xf numFmtId="0" fontId="30" fillId="0" borderId="13" xfId="0" applyFont="1" applyBorder="1" applyAlignment="1">
      <alignment horizontal="right" vertical="center"/>
    </xf>
    <xf numFmtId="2" fontId="30" fillId="0" borderId="13" xfId="0" applyNumberFormat="1" applyFont="1" applyBorder="1" applyAlignment="1">
      <alignment horizontal="right" vertical="center"/>
    </xf>
    <xf numFmtId="166" fontId="30" fillId="0" borderId="13" xfId="0" applyNumberFormat="1" applyFont="1" applyBorder="1" applyAlignment="1">
      <alignment horizontal="right" vertical="center"/>
    </xf>
    <xf numFmtId="0" fontId="2" fillId="0" borderId="14" xfId="0" applyFont="1" applyBorder="1" applyAlignment="1">
      <alignment horizontal="center" vertical="center"/>
    </xf>
    <xf numFmtId="3" fontId="2" fillId="0" borderId="13" xfId="0" applyNumberFormat="1" applyFont="1" applyBorder="1" applyAlignment="1">
      <alignment horizontal="right" vertical="center" wrapText="1"/>
    </xf>
    <xf numFmtId="3" fontId="2" fillId="5" borderId="13" xfId="0" applyNumberFormat="1" applyFont="1" applyFill="1" applyBorder="1" applyAlignment="1">
      <alignment horizontal="right" vertical="center" wrapText="1"/>
    </xf>
    <xf numFmtId="3" fontId="8" fillId="5" borderId="13" xfId="0" applyNumberFormat="1" applyFont="1" applyFill="1" applyBorder="1" applyAlignment="1">
      <alignment horizontal="right" vertical="center" wrapText="1"/>
    </xf>
    <xf numFmtId="0" fontId="33" fillId="0" borderId="16" xfId="0" applyFont="1" applyBorder="1" applyAlignment="1">
      <alignment horizontal="right" vertical="center"/>
    </xf>
    <xf numFmtId="3" fontId="2" fillId="5" borderId="14" xfId="0" applyNumberFormat="1" applyFont="1" applyFill="1" applyBorder="1" applyAlignment="1">
      <alignment horizontal="right" vertical="center" wrapText="1"/>
    </xf>
    <xf numFmtId="3" fontId="2" fillId="8" borderId="13" xfId="0" applyNumberFormat="1" applyFont="1" applyFill="1" applyBorder="1" applyAlignment="1">
      <alignment horizontal="right" vertical="center" wrapText="1"/>
    </xf>
    <xf numFmtId="2" fontId="18" fillId="8" borderId="14" xfId="4" applyNumberFormat="1" applyFont="1" applyFill="1" applyBorder="1" applyAlignment="1">
      <alignment horizontal="right" vertical="center"/>
    </xf>
    <xf numFmtId="2" fontId="18" fillId="8" borderId="13" xfId="4" applyNumberFormat="1" applyFont="1" applyFill="1" applyBorder="1" applyAlignment="1">
      <alignment horizontal="right" vertical="center"/>
    </xf>
    <xf numFmtId="0" fontId="16" fillId="0" borderId="0" xfId="0" applyFont="1" applyAlignment="1">
      <alignment horizontal="left" vertical="center" wrapText="1"/>
    </xf>
    <xf numFmtId="0" fontId="43" fillId="0" borderId="0" xfId="0" applyFont="1" applyFill="1" applyAlignment="1">
      <alignment horizontal="left" vertical="center" wrapText="1"/>
    </xf>
    <xf numFmtId="0" fontId="7" fillId="0" borderId="0" xfId="0" applyFont="1" applyAlignment="1">
      <alignment horizontal="left" vertical="center" wrapText="1"/>
    </xf>
    <xf numFmtId="0" fontId="35"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9" fillId="0" borderId="0" xfId="0" applyFont="1" applyAlignment="1">
      <alignment horizontal="left" vertical="center" wrapText="1"/>
    </xf>
    <xf numFmtId="0" fontId="20" fillId="0" borderId="0" xfId="0" applyFont="1" applyBorder="1" applyAlignment="1">
      <alignment horizontal="left" wrapText="1"/>
    </xf>
    <xf numFmtId="0" fontId="15" fillId="0" borderId="0" xfId="0" applyFont="1" applyAlignment="1">
      <alignment horizontal="left" vertical="center" wrapText="1"/>
    </xf>
    <xf numFmtId="0" fontId="28" fillId="0" borderId="0" xfId="0" applyFont="1" applyAlignment="1">
      <alignment horizontal="left" vertical="center"/>
    </xf>
  </cellXfs>
  <cellStyles count="11">
    <cellStyle name="Lien hypertexte" xfId="1" builtinId="8"/>
    <cellStyle name="Milliers" xfId="2" builtinId="3"/>
    <cellStyle name="Milliers 2" xfId="3" xr:uid="{00000000-0005-0000-0000-000002000000}"/>
    <cellStyle name="Normal" xfId="0" builtinId="0"/>
    <cellStyle name="Normal 2" xfId="4" xr:uid="{00000000-0005-0000-0000-000004000000}"/>
    <cellStyle name="Normal 2 2" xfId="5" xr:uid="{00000000-0005-0000-0000-000005000000}"/>
    <cellStyle name="Normal 2 2 2" xfId="6" xr:uid="{00000000-0005-0000-0000-000006000000}"/>
    <cellStyle name="Normal 3" xfId="7" xr:uid="{00000000-0005-0000-0000-000007000000}"/>
    <cellStyle name="Normal 4" xfId="8" xr:uid="{00000000-0005-0000-0000-000008000000}"/>
    <cellStyle name="Normal 5" xfId="9" xr:uid="{00000000-0005-0000-0000-000009000000}"/>
    <cellStyle name="Normal 6" xfId="10"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190500</xdr:colOff>
      <xdr:row>1</xdr:row>
      <xdr:rowOff>83820</xdr:rowOff>
    </xdr:from>
    <xdr:to>
      <xdr:col>4</xdr:col>
      <xdr:colOff>1344295</xdr:colOff>
      <xdr:row>4</xdr:row>
      <xdr:rowOff>0</xdr:rowOff>
    </xdr:to>
    <xdr:pic>
      <xdr:nvPicPr>
        <xdr:cNvPr id="1027" name="Picture 2">
          <a:extLst>
            <a:ext uri="{FF2B5EF4-FFF2-40B4-BE49-F238E27FC236}">
              <a16:creationId xmlns:a16="http://schemas.microsoft.com/office/drawing/2014/main" id="{00000000-0008-0000-0000-00000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9360" y="259080"/>
          <a:ext cx="1150620" cy="47244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ndicateurs">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showGridLines="0" tabSelected="1" zoomScaleNormal="100" workbookViewId="0"/>
  </sheetViews>
  <sheetFormatPr baseColWidth="10" defaultColWidth="11.19921875" defaultRowHeight="14.25"/>
  <cols>
    <col min="1" max="1" width="2.296875" style="30" customWidth="1"/>
    <col min="2" max="2" width="5.796875" style="30" customWidth="1"/>
    <col min="3" max="3" width="55.09765625" style="30" customWidth="1"/>
    <col min="4" max="4" width="9.09765625" style="30" customWidth="1"/>
    <col min="5" max="5" width="18.5" style="30" customWidth="1"/>
    <col min="6" max="6" width="2.69921875" style="30" customWidth="1"/>
    <col min="7" max="8" width="11.19921875" style="30"/>
    <col min="9" max="16384" width="11.19921875" style="24"/>
  </cols>
  <sheetData>
    <row r="1" spans="2:256">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c r="IP1" s="30"/>
      <c r="IQ1" s="30"/>
      <c r="IR1" s="30"/>
      <c r="IS1" s="30"/>
      <c r="IT1" s="30"/>
      <c r="IU1" s="30"/>
      <c r="IV1" s="30"/>
    </row>
    <row r="2" spans="2:256" ht="15">
      <c r="B2" s="1" t="s">
        <v>13</v>
      </c>
      <c r="C2" s="1"/>
      <c r="D2" s="1"/>
      <c r="E2" s="64"/>
      <c r="F2" s="1"/>
      <c r="G2" s="1"/>
      <c r="H2" s="1"/>
      <c r="I2" s="1"/>
      <c r="J2" s="1"/>
      <c r="K2" s="1"/>
      <c r="L2" s="1"/>
      <c r="M2" s="1"/>
      <c r="N2" s="1"/>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row>
    <row r="3" spans="2:256">
      <c r="B3" s="62" t="s">
        <v>9</v>
      </c>
      <c r="D3" s="31"/>
      <c r="E3" s="25"/>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c r="FH3" s="30"/>
      <c r="FI3" s="30"/>
      <c r="FJ3" s="30"/>
      <c r="FK3" s="30"/>
      <c r="FL3" s="30"/>
      <c r="FM3" s="30"/>
      <c r="FN3" s="30"/>
      <c r="FO3" s="30"/>
      <c r="FP3" s="30"/>
      <c r="FQ3" s="30"/>
      <c r="FR3" s="30"/>
      <c r="FS3" s="30"/>
      <c r="FT3" s="30"/>
      <c r="FU3" s="30"/>
      <c r="FV3" s="30"/>
      <c r="FW3" s="30"/>
      <c r="FX3" s="30"/>
      <c r="FY3" s="30"/>
      <c r="FZ3" s="30"/>
      <c r="GA3" s="30"/>
      <c r="GB3" s="30"/>
      <c r="GC3" s="30"/>
      <c r="GD3" s="30"/>
      <c r="GE3" s="30"/>
      <c r="GF3" s="30"/>
      <c r="GG3" s="30"/>
      <c r="GH3" s="30"/>
      <c r="GI3" s="30"/>
      <c r="GJ3" s="30"/>
      <c r="GK3" s="30"/>
      <c r="GL3" s="30"/>
      <c r="GM3" s="30"/>
      <c r="GN3" s="30"/>
      <c r="GO3" s="30"/>
      <c r="GP3" s="30"/>
      <c r="GQ3" s="30"/>
      <c r="GR3" s="30"/>
      <c r="GS3" s="30"/>
      <c r="GT3" s="30"/>
      <c r="GU3" s="30"/>
      <c r="GV3" s="30"/>
      <c r="GW3" s="30"/>
      <c r="GX3" s="30"/>
      <c r="GY3" s="30"/>
      <c r="GZ3" s="30"/>
      <c r="HA3" s="30"/>
      <c r="HB3" s="30"/>
      <c r="HC3" s="30"/>
      <c r="HD3" s="30"/>
      <c r="HE3" s="30"/>
      <c r="HF3" s="30"/>
      <c r="HG3" s="30"/>
      <c r="HH3" s="30"/>
      <c r="HI3" s="30"/>
      <c r="HJ3" s="30"/>
      <c r="HK3" s="30"/>
      <c r="HL3" s="30"/>
      <c r="HM3" s="30"/>
      <c r="HN3" s="30"/>
      <c r="HO3" s="30"/>
      <c r="HP3" s="30"/>
      <c r="HQ3" s="30"/>
      <c r="HR3" s="30"/>
      <c r="HS3" s="30"/>
      <c r="HT3" s="30"/>
      <c r="HU3" s="30"/>
      <c r="HV3" s="30"/>
      <c r="HW3" s="30"/>
      <c r="HX3" s="30"/>
      <c r="HY3" s="30"/>
      <c r="HZ3" s="30"/>
      <c r="IA3" s="30"/>
      <c r="IB3" s="30"/>
      <c r="IC3" s="30"/>
      <c r="ID3" s="30"/>
      <c r="IE3" s="30"/>
      <c r="IF3" s="30"/>
      <c r="IG3" s="30"/>
      <c r="IH3" s="30"/>
      <c r="II3" s="30"/>
      <c r="IJ3" s="30"/>
      <c r="IK3" s="30"/>
      <c r="IL3" s="30"/>
      <c r="IM3" s="30"/>
      <c r="IN3" s="30"/>
      <c r="IO3" s="30"/>
      <c r="IP3" s="30"/>
      <c r="IQ3" s="30"/>
      <c r="IR3" s="30"/>
      <c r="IS3" s="30"/>
      <c r="IT3" s="30"/>
      <c r="IU3" s="30"/>
      <c r="IV3" s="30"/>
    </row>
    <row r="4" spans="2:256">
      <c r="B4" s="62"/>
      <c r="D4" s="31"/>
      <c r="E4" s="25"/>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c r="CK4" s="30"/>
      <c r="CL4" s="30"/>
      <c r="CM4" s="30"/>
      <c r="CN4" s="30"/>
      <c r="CO4" s="30"/>
      <c r="CP4" s="30"/>
      <c r="CQ4" s="30"/>
      <c r="CR4" s="30"/>
      <c r="CS4" s="30"/>
      <c r="CT4" s="30"/>
      <c r="CU4" s="30"/>
      <c r="CV4" s="30"/>
      <c r="CW4" s="30"/>
      <c r="CX4" s="30"/>
      <c r="CY4" s="30"/>
      <c r="CZ4" s="30"/>
      <c r="DA4" s="30"/>
      <c r="DB4" s="30"/>
      <c r="DC4" s="30"/>
      <c r="DD4" s="30"/>
      <c r="DE4" s="30"/>
      <c r="DF4" s="30"/>
      <c r="DG4" s="30"/>
      <c r="DH4" s="30"/>
      <c r="DI4" s="30"/>
      <c r="DJ4" s="30"/>
      <c r="DK4" s="30"/>
      <c r="DL4" s="30"/>
      <c r="DM4" s="30"/>
      <c r="DN4" s="30"/>
      <c r="DO4" s="30"/>
      <c r="DP4" s="30"/>
      <c r="DQ4" s="30"/>
      <c r="DR4" s="30"/>
      <c r="DS4" s="30"/>
      <c r="DT4" s="30"/>
      <c r="DU4" s="30"/>
      <c r="DV4" s="30"/>
      <c r="DW4" s="30"/>
      <c r="DX4" s="30"/>
      <c r="DY4" s="30"/>
      <c r="DZ4" s="30"/>
      <c r="EA4" s="30"/>
      <c r="EB4" s="30"/>
      <c r="EC4" s="30"/>
      <c r="ED4" s="30"/>
      <c r="EE4" s="30"/>
      <c r="EF4" s="30"/>
      <c r="EG4" s="30"/>
      <c r="EH4" s="30"/>
      <c r="EI4" s="30"/>
      <c r="EJ4" s="30"/>
      <c r="EK4" s="30"/>
      <c r="EL4" s="30"/>
      <c r="EM4" s="30"/>
      <c r="EN4" s="30"/>
      <c r="EO4" s="30"/>
      <c r="EP4" s="30"/>
      <c r="EQ4" s="30"/>
      <c r="ER4" s="30"/>
      <c r="ES4" s="30"/>
      <c r="ET4" s="30"/>
      <c r="EU4" s="30"/>
      <c r="EV4" s="30"/>
      <c r="EW4" s="30"/>
      <c r="EX4" s="30"/>
      <c r="EY4" s="30"/>
      <c r="EZ4" s="30"/>
      <c r="FA4" s="30"/>
      <c r="FB4" s="30"/>
      <c r="FC4" s="30"/>
      <c r="FD4" s="30"/>
      <c r="FE4" s="30"/>
      <c r="FF4" s="30"/>
      <c r="FG4" s="30"/>
      <c r="FH4" s="30"/>
      <c r="FI4" s="30"/>
      <c r="FJ4" s="30"/>
      <c r="FK4" s="30"/>
      <c r="FL4" s="30"/>
      <c r="FM4" s="30"/>
      <c r="FN4" s="30"/>
      <c r="FO4" s="30"/>
      <c r="FP4" s="30"/>
      <c r="FQ4" s="30"/>
      <c r="FR4" s="30"/>
      <c r="FS4" s="30"/>
      <c r="FT4" s="30"/>
      <c r="FU4" s="30"/>
      <c r="FV4" s="30"/>
      <c r="FW4" s="30"/>
      <c r="FX4" s="30"/>
      <c r="FY4" s="30"/>
      <c r="FZ4" s="30"/>
      <c r="GA4" s="30"/>
      <c r="GB4" s="30"/>
      <c r="GC4" s="30"/>
      <c r="GD4" s="30"/>
      <c r="GE4" s="30"/>
      <c r="GF4" s="30"/>
      <c r="GG4" s="30"/>
      <c r="GH4" s="30"/>
      <c r="GI4" s="30"/>
      <c r="GJ4" s="30"/>
      <c r="GK4" s="30"/>
      <c r="GL4" s="30"/>
      <c r="GM4" s="30"/>
      <c r="GN4" s="30"/>
      <c r="GO4" s="30"/>
      <c r="GP4" s="30"/>
      <c r="GQ4" s="30"/>
      <c r="GR4" s="30"/>
      <c r="GS4" s="30"/>
      <c r="GT4" s="30"/>
      <c r="GU4" s="30"/>
      <c r="GV4" s="30"/>
      <c r="GW4" s="30"/>
      <c r="GX4" s="30"/>
      <c r="GY4" s="30"/>
      <c r="GZ4" s="30"/>
      <c r="HA4" s="30"/>
      <c r="HB4" s="30"/>
      <c r="HC4" s="30"/>
      <c r="HD4" s="30"/>
      <c r="HE4" s="30"/>
      <c r="HF4" s="30"/>
      <c r="HG4" s="30"/>
      <c r="HH4" s="30"/>
      <c r="HI4" s="30"/>
      <c r="HJ4" s="30"/>
      <c r="HK4" s="30"/>
      <c r="HL4" s="30"/>
      <c r="HM4" s="30"/>
      <c r="HN4" s="30"/>
      <c r="HO4" s="30"/>
      <c r="HP4" s="30"/>
      <c r="HQ4" s="30"/>
      <c r="HR4" s="30"/>
      <c r="HS4" s="30"/>
      <c r="HT4" s="30"/>
      <c r="HU4" s="30"/>
      <c r="HV4" s="30"/>
      <c r="HW4" s="30"/>
      <c r="HX4" s="30"/>
      <c r="HY4" s="30"/>
      <c r="HZ4" s="30"/>
      <c r="IA4" s="30"/>
      <c r="IB4" s="30"/>
      <c r="IC4" s="30"/>
      <c r="ID4" s="30"/>
      <c r="IE4" s="30"/>
      <c r="IF4" s="30"/>
      <c r="IG4" s="30"/>
      <c r="IH4" s="30"/>
      <c r="II4" s="30"/>
      <c r="IJ4" s="30"/>
      <c r="IK4" s="30"/>
      <c r="IL4" s="30"/>
      <c r="IM4" s="30"/>
      <c r="IN4" s="30"/>
      <c r="IO4" s="30"/>
      <c r="IP4" s="30"/>
      <c r="IQ4" s="30"/>
      <c r="IR4" s="30"/>
      <c r="IS4" s="30"/>
      <c r="IT4" s="30"/>
      <c r="IU4" s="30"/>
      <c r="IV4" s="30"/>
    </row>
    <row r="5" spans="2:256">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c r="CK5" s="30"/>
      <c r="CL5" s="30"/>
      <c r="CM5" s="30"/>
      <c r="CN5" s="30"/>
      <c r="CO5" s="30"/>
      <c r="CP5" s="30"/>
      <c r="CQ5" s="30"/>
      <c r="CR5" s="30"/>
      <c r="CS5" s="30"/>
      <c r="CT5" s="30"/>
      <c r="CU5" s="30"/>
      <c r="CV5" s="30"/>
      <c r="CW5" s="30"/>
      <c r="CX5" s="30"/>
      <c r="CY5" s="30"/>
      <c r="CZ5" s="30"/>
      <c r="DA5" s="30"/>
      <c r="DB5" s="30"/>
      <c r="DC5" s="30"/>
      <c r="DD5" s="30"/>
      <c r="DE5" s="30"/>
      <c r="DF5" s="30"/>
      <c r="DG5" s="30"/>
      <c r="DH5" s="30"/>
      <c r="DI5" s="30"/>
      <c r="DJ5" s="30"/>
      <c r="DK5" s="30"/>
      <c r="DL5" s="30"/>
      <c r="DM5" s="30"/>
      <c r="DN5" s="30"/>
      <c r="DO5" s="30"/>
      <c r="DP5" s="30"/>
      <c r="DQ5" s="30"/>
      <c r="DR5" s="30"/>
      <c r="DS5" s="30"/>
      <c r="DT5" s="30"/>
      <c r="DU5" s="30"/>
      <c r="DV5" s="30"/>
      <c r="DW5" s="30"/>
      <c r="DX5" s="30"/>
      <c r="DY5" s="30"/>
      <c r="DZ5" s="30"/>
      <c r="EA5" s="30"/>
      <c r="EB5" s="30"/>
      <c r="EC5" s="30"/>
      <c r="ED5" s="30"/>
      <c r="EE5" s="30"/>
      <c r="EF5" s="30"/>
      <c r="EG5" s="30"/>
      <c r="EH5" s="30"/>
      <c r="EI5" s="30"/>
      <c r="EJ5" s="30"/>
      <c r="EK5" s="30"/>
      <c r="EL5" s="30"/>
      <c r="EM5" s="30"/>
      <c r="EN5" s="30"/>
      <c r="EO5" s="30"/>
      <c r="EP5" s="30"/>
      <c r="EQ5" s="30"/>
      <c r="ER5" s="30"/>
      <c r="ES5" s="30"/>
      <c r="ET5" s="30"/>
      <c r="EU5" s="30"/>
      <c r="EV5" s="30"/>
      <c r="EW5" s="30"/>
      <c r="EX5" s="30"/>
      <c r="EY5" s="30"/>
      <c r="EZ5" s="30"/>
      <c r="FA5" s="30"/>
      <c r="FB5" s="30"/>
      <c r="FC5" s="30"/>
      <c r="FD5" s="30"/>
      <c r="FE5" s="30"/>
      <c r="FF5" s="30"/>
      <c r="FG5" s="30"/>
      <c r="FH5" s="30"/>
      <c r="FI5" s="30"/>
      <c r="FJ5" s="30"/>
      <c r="FK5" s="30"/>
      <c r="FL5" s="30"/>
      <c r="FM5" s="30"/>
      <c r="FN5" s="30"/>
      <c r="FO5" s="30"/>
      <c r="FP5" s="30"/>
      <c r="FQ5" s="30"/>
      <c r="FR5" s="30"/>
      <c r="FS5" s="30"/>
      <c r="FT5" s="30"/>
      <c r="FU5" s="30"/>
      <c r="FV5" s="30"/>
      <c r="FW5" s="30"/>
      <c r="FX5" s="30"/>
      <c r="FY5" s="30"/>
      <c r="FZ5" s="30"/>
      <c r="GA5" s="30"/>
      <c r="GB5" s="30"/>
      <c r="GC5" s="30"/>
      <c r="GD5" s="30"/>
      <c r="GE5" s="30"/>
      <c r="GF5" s="30"/>
      <c r="GG5" s="30"/>
      <c r="GH5" s="30"/>
      <c r="GI5" s="30"/>
      <c r="GJ5" s="30"/>
      <c r="GK5" s="30"/>
      <c r="GL5" s="30"/>
      <c r="GM5" s="30"/>
      <c r="GN5" s="30"/>
      <c r="GO5" s="30"/>
      <c r="GP5" s="30"/>
      <c r="GQ5" s="30"/>
      <c r="GR5" s="30"/>
      <c r="GS5" s="30"/>
      <c r="GT5" s="30"/>
      <c r="GU5" s="30"/>
      <c r="GV5" s="30"/>
      <c r="GW5" s="30"/>
      <c r="GX5" s="30"/>
      <c r="GY5" s="30"/>
      <c r="GZ5" s="30"/>
      <c r="HA5" s="30"/>
      <c r="HB5" s="30"/>
      <c r="HC5" s="30"/>
      <c r="HD5" s="30"/>
      <c r="HE5" s="30"/>
      <c r="HF5" s="30"/>
      <c r="HG5" s="30"/>
      <c r="HH5" s="30"/>
      <c r="HI5" s="30"/>
      <c r="HJ5" s="30"/>
      <c r="HK5" s="30"/>
      <c r="HL5" s="30"/>
      <c r="HM5" s="30"/>
      <c r="HN5" s="30"/>
      <c r="HO5" s="30"/>
      <c r="HP5" s="30"/>
      <c r="HQ5" s="30"/>
      <c r="HR5" s="30"/>
      <c r="HS5" s="30"/>
      <c r="HT5" s="30"/>
      <c r="HU5" s="30"/>
      <c r="HV5" s="30"/>
      <c r="HW5" s="30"/>
      <c r="HX5" s="30"/>
      <c r="HY5" s="30"/>
      <c r="HZ5" s="30"/>
      <c r="IA5" s="30"/>
      <c r="IB5" s="30"/>
      <c r="IC5" s="30"/>
      <c r="ID5" s="30"/>
      <c r="IE5" s="30"/>
      <c r="IF5" s="30"/>
      <c r="IG5" s="30"/>
      <c r="IH5" s="30"/>
      <c r="II5" s="30"/>
      <c r="IJ5" s="30"/>
      <c r="IK5" s="30"/>
      <c r="IL5" s="30"/>
      <c r="IM5" s="30"/>
      <c r="IN5" s="30"/>
      <c r="IO5" s="30"/>
      <c r="IP5" s="30"/>
      <c r="IQ5" s="30"/>
      <c r="IR5" s="30"/>
      <c r="IS5" s="30"/>
      <c r="IT5" s="30"/>
      <c r="IU5" s="30"/>
      <c r="IV5" s="30"/>
    </row>
    <row r="6" spans="2:256" ht="22.7" customHeight="1">
      <c r="B6" s="2" t="s">
        <v>1</v>
      </c>
      <c r="C6" s="2" t="s">
        <v>10</v>
      </c>
      <c r="D6" s="2" t="s">
        <v>11</v>
      </c>
      <c r="E6" s="2" t="s">
        <v>12</v>
      </c>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0"/>
      <c r="ES6" s="30"/>
      <c r="ET6" s="30"/>
      <c r="EU6" s="30"/>
      <c r="EV6" s="30"/>
      <c r="EW6" s="30"/>
      <c r="EX6" s="30"/>
      <c r="EY6" s="30"/>
      <c r="EZ6" s="30"/>
      <c r="FA6" s="30"/>
      <c r="FB6" s="30"/>
      <c r="FC6" s="30"/>
      <c r="FD6" s="30"/>
      <c r="FE6" s="30"/>
      <c r="FF6" s="30"/>
      <c r="FG6" s="30"/>
      <c r="FH6" s="30"/>
      <c r="FI6" s="30"/>
      <c r="FJ6" s="30"/>
      <c r="FK6" s="30"/>
      <c r="FL6" s="30"/>
      <c r="FM6" s="30"/>
      <c r="FN6" s="30"/>
      <c r="FO6" s="30"/>
      <c r="FP6" s="30"/>
      <c r="FQ6" s="30"/>
      <c r="FR6" s="30"/>
      <c r="FS6" s="30"/>
      <c r="FT6" s="30"/>
      <c r="FU6" s="30"/>
      <c r="FV6" s="30"/>
      <c r="FW6" s="30"/>
      <c r="FX6" s="30"/>
      <c r="FY6" s="30"/>
      <c r="FZ6" s="30"/>
      <c r="GA6" s="30"/>
      <c r="GB6" s="30"/>
      <c r="GC6" s="30"/>
      <c r="GD6" s="30"/>
      <c r="GE6" s="30"/>
      <c r="GF6" s="30"/>
      <c r="GG6" s="30"/>
      <c r="GH6" s="30"/>
      <c r="GI6" s="30"/>
      <c r="GJ6" s="30"/>
      <c r="GK6" s="30"/>
      <c r="GL6" s="30"/>
      <c r="GM6" s="30"/>
      <c r="GN6" s="30"/>
      <c r="GO6" s="30"/>
      <c r="GP6" s="30"/>
      <c r="GQ6" s="30"/>
      <c r="GR6" s="30"/>
      <c r="GS6" s="30"/>
      <c r="GT6" s="30"/>
      <c r="GU6" s="30"/>
      <c r="GV6" s="30"/>
      <c r="GW6" s="30"/>
      <c r="GX6" s="30"/>
      <c r="GY6" s="30"/>
      <c r="GZ6" s="30"/>
      <c r="HA6" s="30"/>
      <c r="HB6" s="30"/>
      <c r="HC6" s="30"/>
      <c r="HD6" s="30"/>
      <c r="HE6" s="30"/>
      <c r="HF6" s="30"/>
      <c r="HG6" s="30"/>
      <c r="HH6" s="30"/>
      <c r="HI6" s="30"/>
      <c r="HJ6" s="30"/>
      <c r="HK6" s="30"/>
      <c r="HL6" s="30"/>
      <c r="HM6" s="30"/>
      <c r="HN6" s="30"/>
      <c r="HO6" s="30"/>
      <c r="HP6" s="30"/>
      <c r="HQ6" s="30"/>
      <c r="HR6" s="30"/>
      <c r="HS6" s="30"/>
      <c r="HT6" s="30"/>
      <c r="HU6" s="30"/>
      <c r="HV6" s="30"/>
      <c r="HW6" s="30"/>
      <c r="HX6" s="30"/>
      <c r="HY6" s="30"/>
      <c r="HZ6" s="30"/>
      <c r="IA6" s="30"/>
      <c r="IB6" s="30"/>
      <c r="IC6" s="30"/>
      <c r="ID6" s="30"/>
      <c r="IE6" s="30"/>
      <c r="IF6" s="30"/>
      <c r="IG6" s="30"/>
      <c r="IH6" s="30"/>
      <c r="II6" s="30"/>
      <c r="IJ6" s="30"/>
      <c r="IK6" s="30"/>
      <c r="IL6" s="30"/>
      <c r="IM6" s="30"/>
      <c r="IN6" s="30"/>
      <c r="IO6" s="30"/>
      <c r="IP6" s="30"/>
      <c r="IQ6" s="30"/>
      <c r="IR6" s="30"/>
      <c r="IS6" s="30"/>
      <c r="IT6" s="30"/>
      <c r="IU6" s="30"/>
      <c r="IV6" s="30"/>
    </row>
    <row r="7" spans="2:256" ht="38.25" customHeight="1">
      <c r="B7" s="3">
        <f>1</f>
        <v>1</v>
      </c>
      <c r="C7" s="4" t="s">
        <v>15</v>
      </c>
      <c r="D7" s="5" t="s">
        <v>11</v>
      </c>
      <c r="E7" s="4" t="s">
        <v>21</v>
      </c>
      <c r="F7" s="58"/>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c r="IU7" s="30"/>
      <c r="IV7" s="30"/>
    </row>
    <row r="8" spans="2:256" ht="38.25" customHeight="1">
      <c r="B8" s="6">
        <f>B7+1</f>
        <v>2</v>
      </c>
      <c r="C8" s="7" t="s">
        <v>38</v>
      </c>
      <c r="D8" s="8" t="s">
        <v>11</v>
      </c>
      <c r="E8" s="130" t="s">
        <v>39</v>
      </c>
      <c r="F8" s="58"/>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30"/>
      <c r="CW8" s="30"/>
      <c r="CX8" s="30"/>
      <c r="CY8" s="30"/>
      <c r="CZ8" s="30"/>
      <c r="DA8" s="30"/>
      <c r="DB8" s="30"/>
      <c r="DC8" s="30"/>
      <c r="DD8" s="30"/>
      <c r="DE8" s="30"/>
      <c r="DF8" s="30"/>
      <c r="DG8" s="30"/>
      <c r="DH8" s="30"/>
      <c r="DI8" s="30"/>
      <c r="DJ8" s="30"/>
      <c r="DK8" s="30"/>
      <c r="DL8" s="30"/>
      <c r="DM8" s="30"/>
      <c r="DN8" s="30"/>
      <c r="DO8" s="30"/>
      <c r="DP8" s="30"/>
      <c r="DQ8" s="30"/>
      <c r="DR8" s="30"/>
      <c r="DS8" s="30"/>
      <c r="DT8" s="30"/>
      <c r="DU8" s="30"/>
      <c r="DV8" s="30"/>
      <c r="DW8" s="30"/>
      <c r="DX8" s="30"/>
      <c r="DY8" s="30"/>
      <c r="DZ8" s="30"/>
      <c r="EA8" s="30"/>
      <c r="EB8" s="30"/>
      <c r="EC8" s="30"/>
      <c r="ED8" s="30"/>
      <c r="EE8" s="30"/>
      <c r="EF8" s="30"/>
      <c r="EG8" s="30"/>
      <c r="EH8" s="30"/>
      <c r="EI8" s="30"/>
      <c r="EJ8" s="30"/>
      <c r="EK8" s="30"/>
      <c r="EL8" s="30"/>
      <c r="EM8" s="30"/>
      <c r="EN8" s="30"/>
      <c r="EO8" s="30"/>
      <c r="EP8" s="30"/>
      <c r="EQ8" s="30"/>
      <c r="ER8" s="30"/>
      <c r="ES8" s="30"/>
      <c r="ET8" s="30"/>
      <c r="EU8" s="30"/>
      <c r="EV8" s="30"/>
      <c r="EW8" s="30"/>
      <c r="EX8" s="30"/>
      <c r="EY8" s="30"/>
      <c r="EZ8" s="30"/>
      <c r="FA8" s="30"/>
      <c r="FB8" s="30"/>
      <c r="FC8" s="30"/>
      <c r="FD8" s="30"/>
      <c r="FE8" s="30"/>
      <c r="FF8" s="30"/>
      <c r="FG8" s="30"/>
      <c r="FH8" s="30"/>
      <c r="FI8" s="30"/>
      <c r="FJ8" s="30"/>
      <c r="FK8" s="30"/>
      <c r="FL8" s="30"/>
      <c r="FM8" s="30"/>
      <c r="FN8" s="30"/>
      <c r="FO8" s="30"/>
      <c r="FP8" s="30"/>
      <c r="FQ8" s="30"/>
      <c r="FR8" s="30"/>
      <c r="FS8" s="30"/>
      <c r="FT8" s="30"/>
      <c r="FU8" s="30"/>
      <c r="FV8" s="30"/>
      <c r="FW8" s="30"/>
      <c r="FX8" s="30"/>
      <c r="FY8" s="30"/>
      <c r="FZ8" s="30"/>
      <c r="GA8" s="30"/>
      <c r="GB8" s="30"/>
      <c r="GC8" s="30"/>
      <c r="GD8" s="30"/>
      <c r="GE8" s="30"/>
      <c r="GF8" s="30"/>
      <c r="GG8" s="30"/>
      <c r="GH8" s="30"/>
      <c r="GI8" s="30"/>
      <c r="GJ8" s="30"/>
      <c r="GK8" s="30"/>
      <c r="GL8" s="30"/>
      <c r="GM8" s="30"/>
      <c r="GN8" s="30"/>
      <c r="GO8" s="30"/>
      <c r="GP8" s="30"/>
      <c r="GQ8" s="30"/>
      <c r="GR8" s="30"/>
      <c r="GS8" s="30"/>
      <c r="GT8" s="30"/>
      <c r="GU8" s="30"/>
      <c r="GV8" s="30"/>
      <c r="GW8" s="30"/>
      <c r="GX8" s="30"/>
      <c r="GY8" s="30"/>
      <c r="GZ8" s="30"/>
      <c r="HA8" s="30"/>
      <c r="HB8" s="30"/>
      <c r="HC8" s="30"/>
      <c r="HD8" s="30"/>
      <c r="HE8" s="30"/>
      <c r="HF8" s="30"/>
      <c r="HG8" s="30"/>
      <c r="HH8" s="30"/>
      <c r="HI8" s="30"/>
      <c r="HJ8" s="30"/>
      <c r="HK8" s="30"/>
      <c r="HL8" s="30"/>
      <c r="HM8" s="30"/>
      <c r="HN8" s="30"/>
      <c r="HO8" s="30"/>
      <c r="HP8" s="30"/>
      <c r="HQ8" s="30"/>
      <c r="HR8" s="30"/>
      <c r="HS8" s="30"/>
      <c r="HT8" s="30"/>
      <c r="HU8" s="30"/>
      <c r="HV8" s="30"/>
      <c r="HW8" s="30"/>
      <c r="HX8" s="30"/>
      <c r="HY8" s="30"/>
      <c r="HZ8" s="30"/>
      <c r="IA8" s="30"/>
      <c r="IB8" s="30"/>
      <c r="IC8" s="30"/>
      <c r="ID8" s="30"/>
      <c r="IE8" s="30"/>
      <c r="IF8" s="30"/>
      <c r="IG8" s="30"/>
      <c r="IH8" s="30"/>
      <c r="II8" s="30"/>
      <c r="IJ8" s="30"/>
      <c r="IK8" s="30"/>
      <c r="IL8" s="30"/>
      <c r="IM8" s="30"/>
      <c r="IN8" s="30"/>
      <c r="IO8" s="30"/>
      <c r="IP8" s="30"/>
      <c r="IQ8" s="30"/>
      <c r="IR8" s="30"/>
      <c r="IS8" s="30"/>
      <c r="IT8" s="30"/>
      <c r="IU8" s="30"/>
      <c r="IV8" s="30"/>
    </row>
    <row r="9" spans="2:256" ht="38.25" customHeight="1">
      <c r="B9" s="6">
        <f t="shared" ref="B9:B11" si="0">B8+1</f>
        <v>3</v>
      </c>
      <c r="C9" s="7" t="s">
        <v>25</v>
      </c>
      <c r="D9" s="8" t="s">
        <v>11</v>
      </c>
      <c r="E9" s="7" t="s">
        <v>22</v>
      </c>
      <c r="F9" s="58"/>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c r="CX9" s="30"/>
      <c r="CY9" s="30"/>
      <c r="CZ9" s="30"/>
      <c r="DA9" s="30"/>
      <c r="DB9" s="30"/>
      <c r="DC9" s="30"/>
      <c r="DD9" s="30"/>
      <c r="DE9" s="30"/>
      <c r="DF9" s="30"/>
      <c r="DG9" s="30"/>
      <c r="DH9" s="30"/>
      <c r="DI9" s="30"/>
      <c r="DJ9" s="30"/>
      <c r="DK9" s="30"/>
      <c r="DL9" s="30"/>
      <c r="DM9" s="30"/>
      <c r="DN9" s="30"/>
      <c r="DO9" s="30"/>
      <c r="DP9" s="30"/>
      <c r="DQ9" s="30"/>
      <c r="DR9" s="30"/>
      <c r="DS9" s="30"/>
      <c r="DT9" s="30"/>
      <c r="DU9" s="30"/>
      <c r="DV9" s="30"/>
      <c r="DW9" s="30"/>
      <c r="DX9" s="30"/>
      <c r="DY9" s="30"/>
      <c r="DZ9" s="30"/>
      <c r="EA9" s="30"/>
      <c r="EB9" s="30"/>
      <c r="EC9" s="30"/>
      <c r="ED9" s="30"/>
      <c r="EE9" s="30"/>
      <c r="EF9" s="30"/>
      <c r="EG9" s="30"/>
      <c r="EH9" s="30"/>
      <c r="EI9" s="30"/>
      <c r="EJ9" s="30"/>
      <c r="EK9" s="30"/>
      <c r="EL9" s="30"/>
      <c r="EM9" s="30"/>
      <c r="EN9" s="30"/>
      <c r="EO9" s="30"/>
      <c r="EP9" s="30"/>
      <c r="EQ9" s="30"/>
      <c r="ER9" s="30"/>
      <c r="ES9" s="30"/>
      <c r="ET9" s="30"/>
      <c r="EU9" s="30"/>
      <c r="EV9" s="30"/>
      <c r="EW9" s="30"/>
      <c r="EX9" s="30"/>
      <c r="EY9" s="30"/>
      <c r="EZ9" s="30"/>
      <c r="FA9" s="30"/>
      <c r="FB9" s="30"/>
      <c r="FC9" s="30"/>
      <c r="FD9" s="30"/>
      <c r="FE9" s="30"/>
      <c r="FF9" s="30"/>
      <c r="FG9" s="30"/>
      <c r="FH9" s="30"/>
      <c r="FI9" s="30"/>
      <c r="FJ9" s="30"/>
      <c r="FK9" s="30"/>
      <c r="FL9" s="30"/>
      <c r="FM9" s="30"/>
      <c r="FN9" s="30"/>
      <c r="FO9" s="30"/>
      <c r="FP9" s="30"/>
      <c r="FQ9" s="30"/>
      <c r="FR9" s="30"/>
      <c r="FS9" s="30"/>
      <c r="FT9" s="30"/>
      <c r="FU9" s="30"/>
      <c r="FV9" s="30"/>
      <c r="FW9" s="30"/>
      <c r="FX9" s="30"/>
      <c r="FY9" s="30"/>
      <c r="FZ9" s="30"/>
      <c r="GA9" s="30"/>
      <c r="GB9" s="30"/>
      <c r="GC9" s="30"/>
      <c r="GD9" s="30"/>
      <c r="GE9" s="30"/>
      <c r="GF9" s="30"/>
      <c r="GG9" s="30"/>
      <c r="GH9" s="30"/>
      <c r="GI9" s="30"/>
      <c r="GJ9" s="30"/>
      <c r="GK9" s="30"/>
      <c r="GL9" s="30"/>
      <c r="GM9" s="30"/>
      <c r="GN9" s="30"/>
      <c r="GO9" s="30"/>
      <c r="GP9" s="30"/>
      <c r="GQ9" s="30"/>
      <c r="GR9" s="30"/>
      <c r="GS9" s="30"/>
      <c r="GT9" s="30"/>
      <c r="GU9" s="30"/>
      <c r="GV9" s="30"/>
      <c r="GW9" s="30"/>
      <c r="GX9" s="30"/>
      <c r="GY9" s="30"/>
      <c r="GZ9" s="30"/>
      <c r="HA9" s="30"/>
      <c r="HB9" s="30"/>
      <c r="HC9" s="30"/>
      <c r="HD9" s="30"/>
      <c r="HE9" s="30"/>
      <c r="HF9" s="30"/>
      <c r="HG9" s="30"/>
      <c r="HH9" s="30"/>
      <c r="HI9" s="30"/>
      <c r="HJ9" s="30"/>
      <c r="HK9" s="30"/>
      <c r="HL9" s="30"/>
      <c r="HM9" s="30"/>
      <c r="HN9" s="30"/>
      <c r="HO9" s="30"/>
      <c r="HP9" s="30"/>
      <c r="HQ9" s="30"/>
      <c r="HR9" s="30"/>
      <c r="HS9" s="30"/>
      <c r="HT9" s="30"/>
      <c r="HU9" s="30"/>
      <c r="HV9" s="30"/>
      <c r="HW9" s="30"/>
      <c r="HX9" s="30"/>
      <c r="HY9" s="30"/>
      <c r="HZ9" s="30"/>
      <c r="IA9" s="30"/>
      <c r="IB9" s="30"/>
      <c r="IC9" s="30"/>
      <c r="ID9" s="30"/>
      <c r="IE9" s="30"/>
      <c r="IF9" s="30"/>
      <c r="IG9" s="30"/>
      <c r="IH9" s="30"/>
      <c r="II9" s="30"/>
      <c r="IJ9" s="30"/>
      <c r="IK9" s="30"/>
      <c r="IL9" s="30"/>
      <c r="IM9" s="30"/>
      <c r="IN9" s="30"/>
      <c r="IO9" s="30"/>
      <c r="IP9" s="30"/>
      <c r="IQ9" s="30"/>
      <c r="IR9" s="30"/>
      <c r="IS9" s="30"/>
      <c r="IT9" s="30"/>
      <c r="IU9" s="30"/>
      <c r="IV9" s="30"/>
    </row>
    <row r="10" spans="2:256" ht="38.25" customHeight="1">
      <c r="B10" s="6">
        <f t="shared" si="0"/>
        <v>4</v>
      </c>
      <c r="C10" s="46" t="s">
        <v>19</v>
      </c>
      <c r="D10" s="8" t="s">
        <v>11</v>
      </c>
      <c r="E10" s="7" t="s">
        <v>23</v>
      </c>
      <c r="F10" s="58"/>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row>
    <row r="11" spans="2:256" ht="38.25" customHeight="1">
      <c r="B11" s="154">
        <f t="shared" si="0"/>
        <v>5</v>
      </c>
      <c r="C11" s="38" t="s">
        <v>20</v>
      </c>
      <c r="D11" s="63" t="s">
        <v>11</v>
      </c>
      <c r="E11" s="50" t="s">
        <v>24</v>
      </c>
      <c r="F11" s="58"/>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c r="CQ11" s="30"/>
      <c r="CR11" s="30"/>
      <c r="CS11" s="30"/>
      <c r="CT11" s="30"/>
      <c r="CU11" s="30"/>
      <c r="CV11" s="30"/>
      <c r="CW11" s="30"/>
      <c r="CX11" s="30"/>
      <c r="CY11" s="30"/>
      <c r="CZ11" s="30"/>
      <c r="DA11" s="30"/>
      <c r="DB11" s="30"/>
      <c r="DC11" s="30"/>
      <c r="DD11" s="30"/>
      <c r="DE11" s="30"/>
      <c r="DF11" s="30"/>
      <c r="DG11" s="30"/>
      <c r="DH11" s="30"/>
      <c r="DI11" s="30"/>
      <c r="DJ11" s="30"/>
      <c r="DK11" s="30"/>
      <c r="DL11" s="30"/>
      <c r="DM11" s="30"/>
      <c r="DN11" s="30"/>
      <c r="DO11" s="30"/>
      <c r="DP11" s="30"/>
      <c r="DQ11" s="30"/>
      <c r="DR11" s="30"/>
      <c r="DS11" s="30"/>
      <c r="DT11" s="30"/>
      <c r="DU11" s="30"/>
      <c r="DV11" s="30"/>
      <c r="DW11" s="30"/>
      <c r="DX11" s="30"/>
      <c r="DY11" s="30"/>
      <c r="DZ11" s="30"/>
      <c r="EA11" s="30"/>
      <c r="EB11" s="30"/>
      <c r="EC11" s="30"/>
      <c r="ED11" s="30"/>
      <c r="EE11" s="30"/>
      <c r="EF11" s="30"/>
      <c r="EG11" s="30"/>
      <c r="EH11" s="30"/>
      <c r="EI11" s="30"/>
      <c r="EJ11" s="30"/>
      <c r="EK11" s="30"/>
      <c r="EL11" s="30"/>
      <c r="EM11" s="30"/>
      <c r="EN11" s="30"/>
      <c r="EO11" s="30"/>
      <c r="EP11" s="30"/>
      <c r="EQ11" s="30"/>
      <c r="ER11" s="30"/>
      <c r="ES11" s="30"/>
      <c r="ET11" s="30"/>
      <c r="EU11" s="30"/>
      <c r="EV11" s="30"/>
      <c r="EW11" s="30"/>
      <c r="EX11" s="30"/>
      <c r="EY11" s="30"/>
      <c r="EZ11" s="30"/>
      <c r="FA11" s="30"/>
      <c r="FB11" s="30"/>
      <c r="FC11" s="30"/>
      <c r="FD11" s="30"/>
      <c r="FE11" s="30"/>
      <c r="FF11" s="30"/>
      <c r="FG11" s="30"/>
      <c r="FH11" s="30"/>
      <c r="FI11" s="30"/>
      <c r="FJ11" s="30"/>
      <c r="FK11" s="30"/>
      <c r="FL11" s="30"/>
      <c r="FM11" s="30"/>
      <c r="FN11" s="30"/>
      <c r="FO11" s="30"/>
      <c r="FP11" s="30"/>
      <c r="FQ11" s="30"/>
      <c r="FR11" s="30"/>
      <c r="FS11" s="30"/>
      <c r="FT11" s="30"/>
      <c r="FU11" s="30"/>
      <c r="FV11" s="30"/>
      <c r="FW11" s="30"/>
      <c r="FX11" s="30"/>
      <c r="FY11" s="30"/>
      <c r="FZ11" s="30"/>
      <c r="GA11" s="30"/>
      <c r="GB11" s="30"/>
      <c r="GC11" s="30"/>
      <c r="GD11" s="30"/>
      <c r="GE11" s="30"/>
      <c r="GF11" s="30"/>
      <c r="GG11" s="30"/>
      <c r="GH11" s="30"/>
      <c r="GI11" s="30"/>
      <c r="GJ11" s="30"/>
      <c r="GK11" s="30"/>
      <c r="GL11" s="30"/>
      <c r="GM11" s="30"/>
      <c r="GN11" s="30"/>
      <c r="GO11" s="30"/>
      <c r="GP11" s="30"/>
      <c r="GQ11" s="30"/>
      <c r="GR11" s="30"/>
      <c r="GS11" s="30"/>
      <c r="GT11" s="30"/>
      <c r="GU11" s="30"/>
      <c r="GV11" s="30"/>
      <c r="GW11" s="30"/>
      <c r="GX11" s="30"/>
      <c r="GY11" s="30"/>
      <c r="GZ11" s="30"/>
      <c r="HA11" s="30"/>
      <c r="HB11" s="30"/>
      <c r="HC11" s="30"/>
      <c r="HD11" s="30"/>
      <c r="HE11" s="30"/>
      <c r="HF11" s="30"/>
      <c r="HG11" s="30"/>
      <c r="HH11" s="30"/>
      <c r="HI11" s="30"/>
      <c r="HJ11" s="30"/>
      <c r="HK11" s="30"/>
      <c r="HL11" s="30"/>
      <c r="HM11" s="30"/>
      <c r="HN11" s="30"/>
      <c r="HO11" s="30"/>
      <c r="HP11" s="30"/>
      <c r="HQ11" s="30"/>
      <c r="HR11" s="30"/>
      <c r="HS11" s="30"/>
      <c r="HT11" s="30"/>
      <c r="HU11" s="30"/>
      <c r="HV11" s="30"/>
      <c r="HW11" s="30"/>
      <c r="HX11" s="30"/>
      <c r="HY11" s="30"/>
      <c r="HZ11" s="30"/>
      <c r="IA11" s="30"/>
      <c r="IB11" s="30"/>
      <c r="IC11" s="30"/>
      <c r="ID11" s="30"/>
      <c r="IE11" s="30"/>
      <c r="IF11" s="30"/>
      <c r="IG11" s="30"/>
      <c r="IH11" s="30"/>
      <c r="II11" s="30"/>
      <c r="IJ11" s="30"/>
      <c r="IK11" s="30"/>
      <c r="IL11" s="30"/>
      <c r="IM11" s="30"/>
      <c r="IN11" s="30"/>
      <c r="IO11" s="30"/>
      <c r="IP11" s="30"/>
      <c r="IQ11" s="30"/>
      <c r="IR11" s="30"/>
      <c r="IS11" s="30"/>
      <c r="IT11" s="30"/>
      <c r="IU11" s="30"/>
      <c r="IV11" s="30"/>
    </row>
    <row r="12" spans="2:256" ht="14.25" customHeight="1">
      <c r="B12" s="24"/>
      <c r="C12" s="24"/>
      <c r="D12" s="24"/>
      <c r="E12" s="24"/>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c r="CK12" s="30"/>
      <c r="CL12" s="30"/>
      <c r="CM12" s="30"/>
      <c r="CN12" s="30"/>
      <c r="CO12" s="30"/>
      <c r="CP12" s="30"/>
      <c r="CQ12" s="30"/>
      <c r="CR12" s="30"/>
      <c r="CS12" s="30"/>
      <c r="CT12" s="30"/>
      <c r="CU12" s="30"/>
      <c r="CV12" s="30"/>
      <c r="CW12" s="30"/>
      <c r="CX12" s="30"/>
      <c r="CY12" s="30"/>
      <c r="CZ12" s="30"/>
      <c r="DA12" s="30"/>
      <c r="DB12" s="30"/>
      <c r="DC12" s="30"/>
      <c r="DD12" s="30"/>
      <c r="DE12" s="30"/>
      <c r="DF12" s="30"/>
      <c r="DG12" s="30"/>
      <c r="DH12" s="30"/>
      <c r="DI12" s="30"/>
      <c r="DJ12" s="30"/>
      <c r="DK12" s="30"/>
      <c r="DL12" s="30"/>
      <c r="DM12" s="30"/>
      <c r="DN12" s="30"/>
      <c r="DO12" s="30"/>
      <c r="DP12" s="30"/>
      <c r="DQ12" s="30"/>
      <c r="DR12" s="30"/>
      <c r="DS12" s="30"/>
      <c r="DT12" s="30"/>
      <c r="DU12" s="30"/>
      <c r="DV12" s="30"/>
      <c r="DW12" s="30"/>
      <c r="DX12" s="30"/>
      <c r="DY12" s="30"/>
      <c r="DZ12" s="30"/>
      <c r="EA12" s="30"/>
      <c r="EB12" s="30"/>
      <c r="EC12" s="30"/>
      <c r="ED12" s="30"/>
      <c r="EE12" s="30"/>
      <c r="EF12" s="30"/>
      <c r="EG12" s="30"/>
      <c r="EH12" s="30"/>
      <c r="EI12" s="30"/>
      <c r="EJ12" s="30"/>
      <c r="EK12" s="30"/>
      <c r="EL12" s="30"/>
      <c r="EM12" s="30"/>
      <c r="EN12" s="30"/>
      <c r="EO12" s="30"/>
      <c r="EP12" s="30"/>
      <c r="EQ12" s="30"/>
      <c r="ER12" s="30"/>
      <c r="ES12" s="30"/>
      <c r="ET12" s="30"/>
      <c r="EU12" s="30"/>
      <c r="EV12" s="30"/>
      <c r="EW12" s="30"/>
      <c r="EX12" s="30"/>
      <c r="EY12" s="30"/>
      <c r="EZ12" s="30"/>
      <c r="FA12" s="30"/>
      <c r="FB12" s="30"/>
      <c r="FC12" s="30"/>
      <c r="FD12" s="30"/>
      <c r="FE12" s="30"/>
      <c r="FF12" s="30"/>
      <c r="FG12" s="30"/>
      <c r="FH12" s="30"/>
      <c r="FI12" s="30"/>
      <c r="FJ12" s="30"/>
      <c r="FK12" s="30"/>
      <c r="FL12" s="30"/>
      <c r="FM12" s="30"/>
      <c r="FN12" s="30"/>
      <c r="FO12" s="30"/>
      <c r="FP12" s="30"/>
      <c r="FQ12" s="30"/>
      <c r="FR12" s="30"/>
      <c r="FS12" s="30"/>
      <c r="FT12" s="30"/>
      <c r="FU12" s="30"/>
      <c r="FV12" s="30"/>
      <c r="FW12" s="30"/>
      <c r="FX12" s="30"/>
      <c r="FY12" s="30"/>
      <c r="FZ12" s="30"/>
      <c r="GA12" s="30"/>
      <c r="GB12" s="30"/>
      <c r="GC12" s="30"/>
      <c r="GD12" s="30"/>
      <c r="GE12" s="30"/>
      <c r="GF12" s="30"/>
      <c r="GG12" s="30"/>
      <c r="GH12" s="30"/>
      <c r="GI12" s="30"/>
      <c r="GJ12" s="30"/>
      <c r="GK12" s="30"/>
      <c r="GL12" s="30"/>
      <c r="GM12" s="30"/>
      <c r="GN12" s="30"/>
      <c r="GO12" s="30"/>
      <c r="GP12" s="30"/>
      <c r="GQ12" s="30"/>
      <c r="GR12" s="30"/>
      <c r="GS12" s="30"/>
      <c r="GT12" s="30"/>
      <c r="GU12" s="30"/>
      <c r="GV12" s="30"/>
      <c r="GW12" s="30"/>
      <c r="GX12" s="30"/>
      <c r="GY12" s="30"/>
      <c r="GZ12" s="30"/>
      <c r="HA12" s="30"/>
      <c r="HB12" s="30"/>
      <c r="HC12" s="30"/>
      <c r="HD12" s="30"/>
      <c r="HE12" s="30"/>
      <c r="HF12" s="30"/>
      <c r="HG12" s="30"/>
      <c r="HH12" s="30"/>
      <c r="HI12" s="30"/>
      <c r="HJ12" s="30"/>
      <c r="HK12" s="30"/>
      <c r="HL12" s="30"/>
      <c r="HM12" s="30"/>
      <c r="HN12" s="30"/>
      <c r="HO12" s="30"/>
      <c r="HP12" s="30"/>
      <c r="HQ12" s="30"/>
      <c r="HR12" s="30"/>
      <c r="HS12" s="30"/>
      <c r="HT12" s="30"/>
      <c r="HU12" s="30"/>
      <c r="HV12" s="30"/>
      <c r="HW12" s="30"/>
      <c r="HX12" s="30"/>
      <c r="HY12" s="30"/>
      <c r="HZ12" s="30"/>
      <c r="IA12" s="30"/>
      <c r="IB12" s="30"/>
      <c r="IC12" s="30"/>
      <c r="ID12" s="30"/>
      <c r="IE12" s="30"/>
      <c r="IF12" s="30"/>
      <c r="IG12" s="30"/>
      <c r="IH12" s="30"/>
      <c r="II12" s="30"/>
      <c r="IJ12" s="30"/>
      <c r="IK12" s="30"/>
      <c r="IL12" s="30"/>
      <c r="IM12" s="30"/>
      <c r="IN12" s="30"/>
      <c r="IO12" s="30"/>
      <c r="IP12" s="30"/>
      <c r="IQ12" s="30"/>
      <c r="IR12" s="30"/>
      <c r="IS12" s="30"/>
      <c r="IT12" s="30"/>
      <c r="IU12" s="30"/>
      <c r="IV12" s="30"/>
    </row>
    <row r="13" spans="2:256" ht="5.25" customHeight="1">
      <c r="B13" s="9"/>
      <c r="C13" s="10"/>
      <c r="D13" s="10"/>
      <c r="E13" s="32"/>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c r="IF13" s="30"/>
      <c r="IG13" s="30"/>
      <c r="IH13" s="30"/>
      <c r="II13" s="30"/>
      <c r="IJ13" s="30"/>
      <c r="IK13" s="30"/>
      <c r="IL13" s="30"/>
      <c r="IM13" s="30"/>
      <c r="IN13" s="30"/>
      <c r="IO13" s="30"/>
      <c r="IP13" s="30"/>
      <c r="IQ13" s="30"/>
      <c r="IR13" s="30"/>
      <c r="IS13" s="30"/>
      <c r="IT13" s="30"/>
      <c r="IU13" s="30"/>
      <c r="IV13" s="30"/>
    </row>
    <row r="14" spans="2:256" ht="17.45" customHeight="1">
      <c r="B14" s="68" t="s">
        <v>26</v>
      </c>
      <c r="C14" s="11"/>
      <c r="D14" s="11"/>
      <c r="E14" s="33"/>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row>
    <row r="15" spans="2:256" ht="5.25" customHeight="1">
      <c r="B15" s="12"/>
      <c r="C15" s="13"/>
      <c r="D15" s="13"/>
      <c r="E15" s="34"/>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row>
    <row r="16" spans="2:256" ht="10.5" customHeight="1">
      <c r="B16" s="35"/>
      <c r="C16" s="10"/>
      <c r="D16" s="10"/>
      <c r="E16" s="1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row>
    <row r="17" spans="5:256" ht="12.75" customHeight="1">
      <c r="E17" s="200" t="s">
        <v>72</v>
      </c>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row>
    <row r="18" spans="5:256">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30"/>
      <c r="CT18" s="30"/>
      <c r="CU18" s="30"/>
      <c r="CV18" s="30"/>
      <c r="CW18" s="30"/>
      <c r="CX18" s="30"/>
      <c r="CY18" s="30"/>
      <c r="CZ18" s="30"/>
      <c r="DA18" s="30"/>
      <c r="DB18" s="30"/>
      <c r="DC18" s="30"/>
      <c r="DD18" s="30"/>
      <c r="DE18" s="30"/>
      <c r="DF18" s="30"/>
      <c r="DG18" s="30"/>
      <c r="DH18" s="30"/>
      <c r="DI18" s="30"/>
      <c r="DJ18" s="30"/>
      <c r="DK18" s="30"/>
      <c r="DL18" s="30"/>
      <c r="DM18" s="30"/>
      <c r="DN18" s="30"/>
      <c r="DO18" s="30"/>
      <c r="DP18" s="30"/>
      <c r="DQ18" s="30"/>
      <c r="DR18" s="30"/>
      <c r="DS18" s="30"/>
      <c r="DT18" s="30"/>
      <c r="DU18" s="30"/>
      <c r="DV18" s="30"/>
      <c r="DW18" s="30"/>
      <c r="DX18" s="30"/>
      <c r="DY18" s="30"/>
      <c r="DZ18" s="30"/>
      <c r="EA18" s="30"/>
      <c r="EB18" s="30"/>
      <c r="EC18" s="30"/>
      <c r="ED18" s="30"/>
      <c r="EE18" s="30"/>
      <c r="EF18" s="30"/>
      <c r="EG18" s="30"/>
      <c r="EH18" s="30"/>
      <c r="EI18" s="30"/>
      <c r="EJ18" s="30"/>
      <c r="EK18" s="30"/>
      <c r="EL18" s="30"/>
      <c r="EM18" s="30"/>
      <c r="EN18" s="30"/>
      <c r="EO18" s="30"/>
      <c r="EP18" s="30"/>
      <c r="EQ18" s="30"/>
      <c r="ER18" s="30"/>
      <c r="ES18" s="30"/>
      <c r="ET18" s="30"/>
      <c r="EU18" s="30"/>
      <c r="EV18" s="30"/>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c r="GQ18" s="30"/>
      <c r="GR18" s="30"/>
      <c r="GS18" s="30"/>
      <c r="GT18" s="30"/>
      <c r="GU18" s="30"/>
      <c r="GV18" s="30"/>
      <c r="GW18" s="30"/>
      <c r="GX18" s="30"/>
      <c r="GY18" s="30"/>
      <c r="GZ18" s="30"/>
      <c r="HA18" s="30"/>
      <c r="HB18" s="30"/>
      <c r="HC18" s="30"/>
      <c r="HD18" s="30"/>
      <c r="HE18" s="30"/>
      <c r="HF18" s="30"/>
      <c r="HG18" s="30"/>
      <c r="HH18" s="30"/>
      <c r="HI18" s="30"/>
      <c r="HJ18" s="30"/>
      <c r="HK18" s="30"/>
      <c r="HL18" s="30"/>
      <c r="HM18" s="30"/>
      <c r="HN18" s="30"/>
      <c r="HO18" s="30"/>
      <c r="HP18" s="30"/>
      <c r="HQ18" s="30"/>
      <c r="HR18" s="30"/>
      <c r="HS18" s="30"/>
      <c r="HT18" s="30"/>
      <c r="HU18" s="30"/>
      <c r="HV18" s="30"/>
      <c r="HW18" s="30"/>
      <c r="HX18" s="30"/>
      <c r="HY18" s="30"/>
      <c r="HZ18" s="30"/>
      <c r="IA18" s="30"/>
      <c r="IB18" s="30"/>
      <c r="IC18" s="30"/>
      <c r="ID18" s="30"/>
      <c r="IE18" s="30"/>
      <c r="IF18" s="30"/>
      <c r="IG18" s="30"/>
      <c r="IH18" s="30"/>
      <c r="II18" s="30"/>
      <c r="IJ18" s="30"/>
      <c r="IK18" s="30"/>
      <c r="IL18" s="30"/>
      <c r="IM18" s="30"/>
      <c r="IN18" s="30"/>
      <c r="IO18" s="30"/>
      <c r="IP18" s="30"/>
      <c r="IQ18" s="30"/>
      <c r="IR18" s="30"/>
      <c r="IS18" s="30"/>
      <c r="IT18" s="30"/>
      <c r="IU18" s="30"/>
      <c r="IV18" s="30"/>
    </row>
    <row r="19" spans="5:256" ht="9" customHeight="1">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c r="IV19" s="30"/>
    </row>
    <row r="20" spans="5:256">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c r="BL20" s="30"/>
      <c r="BM20" s="30"/>
      <c r="BN20" s="30"/>
      <c r="BO20" s="30"/>
      <c r="BP20" s="30"/>
      <c r="BQ20" s="30"/>
      <c r="BR20" s="30"/>
      <c r="BS20" s="30"/>
      <c r="BT20" s="30"/>
      <c r="BU20" s="30"/>
      <c r="BV20" s="30"/>
      <c r="BW20" s="30"/>
      <c r="BX20" s="30"/>
      <c r="BY20" s="30"/>
      <c r="BZ20" s="30"/>
      <c r="CA20" s="30"/>
      <c r="CB20" s="30"/>
      <c r="CC20" s="30"/>
      <c r="CD20" s="30"/>
      <c r="CE20" s="30"/>
      <c r="CF20" s="30"/>
      <c r="CG20" s="30"/>
      <c r="CH20" s="30"/>
      <c r="CI20" s="30"/>
      <c r="CJ20" s="30"/>
      <c r="CK20" s="30"/>
      <c r="CL20" s="30"/>
      <c r="CM20" s="30"/>
      <c r="CN20" s="30"/>
      <c r="CO20" s="30"/>
      <c r="CP20" s="30"/>
      <c r="CQ20" s="30"/>
      <c r="CR20" s="30"/>
      <c r="CS20" s="30"/>
      <c r="CT20" s="30"/>
      <c r="CU20" s="30"/>
      <c r="CV20" s="30"/>
      <c r="CW20" s="30"/>
      <c r="CX20" s="30"/>
      <c r="CY20" s="30"/>
      <c r="CZ20" s="30"/>
      <c r="DA20" s="30"/>
      <c r="DB20" s="30"/>
      <c r="DC20" s="30"/>
      <c r="DD20" s="30"/>
      <c r="DE20" s="30"/>
      <c r="DF20" s="30"/>
      <c r="DG20" s="30"/>
      <c r="DH20" s="30"/>
      <c r="DI20" s="30"/>
      <c r="DJ20" s="30"/>
      <c r="DK20" s="30"/>
      <c r="DL20" s="30"/>
      <c r="DM20" s="30"/>
      <c r="DN20" s="30"/>
      <c r="DO20" s="30"/>
      <c r="DP20" s="30"/>
      <c r="DQ20" s="30"/>
      <c r="DR20" s="30"/>
      <c r="DS20" s="30"/>
      <c r="DT20" s="30"/>
      <c r="DU20" s="30"/>
      <c r="DV20" s="30"/>
      <c r="DW20" s="30"/>
      <c r="DX20" s="30"/>
      <c r="DY20" s="30"/>
      <c r="DZ20" s="30"/>
      <c r="EA20" s="30"/>
      <c r="EB20" s="30"/>
      <c r="EC20" s="30"/>
      <c r="ED20" s="30"/>
      <c r="EE20" s="30"/>
      <c r="EF20" s="30"/>
      <c r="EG20" s="30"/>
      <c r="EH20" s="30"/>
      <c r="EI20" s="30"/>
      <c r="EJ20" s="30"/>
      <c r="EK20" s="30"/>
      <c r="EL20" s="30"/>
      <c r="EM20" s="30"/>
      <c r="EN20" s="30"/>
      <c r="EO20" s="30"/>
      <c r="EP20" s="30"/>
      <c r="EQ20" s="30"/>
      <c r="ER20" s="30"/>
      <c r="ES20" s="30"/>
      <c r="ET20" s="30"/>
      <c r="EU20" s="30"/>
      <c r="EV20" s="30"/>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c r="GQ20" s="30"/>
      <c r="GR20" s="30"/>
      <c r="GS20" s="30"/>
      <c r="GT20" s="30"/>
      <c r="GU20" s="30"/>
      <c r="GV20" s="30"/>
      <c r="GW20" s="30"/>
      <c r="GX20" s="30"/>
      <c r="GY20" s="30"/>
      <c r="GZ20" s="30"/>
      <c r="HA20" s="30"/>
      <c r="HB20" s="30"/>
      <c r="HC20" s="30"/>
      <c r="HD20" s="30"/>
      <c r="HE20" s="30"/>
      <c r="HF20" s="30"/>
      <c r="HG20" s="30"/>
      <c r="HH20" s="30"/>
      <c r="HI20" s="30"/>
      <c r="HJ20" s="30"/>
      <c r="HK20" s="30"/>
      <c r="HL20" s="30"/>
      <c r="HM20" s="30"/>
      <c r="HN20" s="30"/>
      <c r="HO20" s="30"/>
      <c r="HP20" s="30"/>
      <c r="HQ20" s="30"/>
      <c r="HR20" s="30"/>
      <c r="HS20" s="30"/>
      <c r="HT20" s="30"/>
      <c r="HU20" s="30"/>
      <c r="HV20" s="30"/>
      <c r="HW20" s="30"/>
      <c r="HX20" s="30"/>
      <c r="HY20" s="30"/>
      <c r="HZ20" s="30"/>
      <c r="IA20" s="30"/>
      <c r="IB20" s="30"/>
      <c r="IC20" s="30"/>
      <c r="ID20" s="30"/>
      <c r="IE20" s="30"/>
      <c r="IF20" s="30"/>
      <c r="IG20" s="30"/>
      <c r="IH20" s="30"/>
      <c r="II20" s="30"/>
      <c r="IJ20" s="30"/>
      <c r="IK20" s="30"/>
      <c r="IL20" s="30"/>
      <c r="IM20" s="30"/>
      <c r="IN20" s="30"/>
      <c r="IO20" s="30"/>
      <c r="IP20" s="30"/>
      <c r="IQ20" s="30"/>
      <c r="IR20" s="30"/>
      <c r="IS20" s="30"/>
      <c r="IT20" s="30"/>
      <c r="IU20" s="30"/>
      <c r="IV20" s="30"/>
    </row>
    <row r="21" spans="5:256" ht="9" customHeight="1">
      <c r="E21" s="14"/>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c r="CK21" s="30"/>
      <c r="CL21" s="30"/>
      <c r="CM21" s="30"/>
      <c r="CN21" s="30"/>
      <c r="CO21" s="30"/>
      <c r="CP21" s="30"/>
      <c r="CQ21" s="30"/>
      <c r="CR21" s="30"/>
      <c r="CS21" s="30"/>
      <c r="CT21" s="30"/>
      <c r="CU21" s="30"/>
      <c r="CV21" s="30"/>
      <c r="CW21" s="30"/>
      <c r="CX21" s="30"/>
      <c r="CY21" s="30"/>
      <c r="CZ21" s="30"/>
      <c r="DA21" s="30"/>
      <c r="DB21" s="30"/>
      <c r="DC21" s="30"/>
      <c r="DD21" s="30"/>
      <c r="DE21" s="30"/>
      <c r="DF21" s="30"/>
      <c r="DG21" s="30"/>
      <c r="DH21" s="30"/>
      <c r="DI21" s="30"/>
      <c r="DJ21" s="30"/>
      <c r="DK21" s="30"/>
      <c r="DL21" s="30"/>
      <c r="DM21" s="30"/>
      <c r="DN21" s="30"/>
      <c r="DO21" s="30"/>
      <c r="DP21" s="30"/>
      <c r="DQ21" s="30"/>
      <c r="DR21" s="30"/>
      <c r="DS21" s="30"/>
      <c r="DT21" s="30"/>
      <c r="DU21" s="30"/>
      <c r="DV21" s="30"/>
      <c r="DW21" s="30"/>
      <c r="DX21" s="30"/>
      <c r="DY21" s="30"/>
      <c r="DZ21" s="30"/>
      <c r="EA21" s="30"/>
      <c r="EB21" s="30"/>
      <c r="EC21" s="30"/>
      <c r="ED21" s="30"/>
      <c r="EE21" s="30"/>
      <c r="EF21" s="30"/>
      <c r="EG21" s="30"/>
      <c r="EH21" s="30"/>
      <c r="EI21" s="30"/>
      <c r="EJ21" s="30"/>
      <c r="EK21" s="30"/>
      <c r="EL21" s="30"/>
      <c r="EM21" s="30"/>
      <c r="EN21" s="30"/>
      <c r="EO21" s="30"/>
      <c r="EP21" s="30"/>
      <c r="EQ21" s="30"/>
      <c r="ER21" s="30"/>
      <c r="ES21" s="30"/>
      <c r="ET21" s="30"/>
      <c r="EU21" s="30"/>
      <c r="EV21" s="30"/>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c r="GQ21" s="30"/>
      <c r="GR21" s="30"/>
      <c r="GS21" s="30"/>
      <c r="GT21" s="30"/>
      <c r="GU21" s="30"/>
      <c r="GV21" s="30"/>
      <c r="GW21" s="30"/>
      <c r="GX21" s="30"/>
      <c r="GY21" s="30"/>
      <c r="GZ21" s="30"/>
      <c r="HA21" s="30"/>
      <c r="HB21" s="30"/>
      <c r="HC21" s="30"/>
      <c r="HD21" s="30"/>
      <c r="HE21" s="30"/>
      <c r="HF21" s="30"/>
      <c r="HG21" s="30"/>
      <c r="HH21" s="30"/>
      <c r="HI21" s="30"/>
      <c r="HJ21" s="30"/>
      <c r="HK21" s="30"/>
      <c r="HL21" s="30"/>
      <c r="HM21" s="30"/>
      <c r="HN21" s="30"/>
      <c r="HO21" s="30"/>
      <c r="HP21" s="30"/>
      <c r="HQ21" s="30"/>
      <c r="HR21" s="30"/>
      <c r="HS21" s="30"/>
      <c r="HT21" s="30"/>
      <c r="HU21" s="30"/>
      <c r="HV21" s="30"/>
      <c r="HW21" s="30"/>
      <c r="HX21" s="30"/>
      <c r="HY21" s="30"/>
      <c r="HZ21" s="30"/>
      <c r="IA21" s="30"/>
      <c r="IB21" s="30"/>
      <c r="IC21" s="30"/>
      <c r="ID21" s="30"/>
      <c r="IE21" s="30"/>
      <c r="IF21" s="30"/>
      <c r="IG21" s="30"/>
      <c r="IH21" s="30"/>
      <c r="II21" s="30"/>
      <c r="IJ21" s="30"/>
      <c r="IK21" s="30"/>
      <c r="IL21" s="30"/>
      <c r="IM21" s="30"/>
      <c r="IN21" s="30"/>
      <c r="IO21" s="30"/>
      <c r="IP21" s="30"/>
      <c r="IQ21" s="30"/>
      <c r="IR21" s="30"/>
      <c r="IS21" s="30"/>
      <c r="IT21" s="30"/>
      <c r="IU21" s="30"/>
      <c r="IV21" s="30"/>
    </row>
    <row r="22" spans="5:256" ht="9" customHeight="1">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c r="HW22" s="30"/>
      <c r="HX22" s="30"/>
      <c r="HY22" s="30"/>
      <c r="HZ22" s="30"/>
      <c r="IA22" s="30"/>
      <c r="IB22" s="30"/>
      <c r="IC22" s="30"/>
      <c r="ID22" s="30"/>
      <c r="IE22" s="30"/>
      <c r="IF22" s="30"/>
      <c r="IG22" s="30"/>
      <c r="IH22" s="30"/>
      <c r="II22" s="30"/>
      <c r="IJ22" s="30"/>
      <c r="IK22" s="30"/>
      <c r="IL22" s="30"/>
      <c r="IM22" s="30"/>
      <c r="IN22" s="30"/>
      <c r="IO22" s="30"/>
      <c r="IP22" s="30"/>
      <c r="IQ22" s="30"/>
      <c r="IR22" s="30"/>
      <c r="IS22" s="30"/>
      <c r="IT22" s="30"/>
      <c r="IU22" s="30"/>
      <c r="IV22" s="30"/>
    </row>
  </sheetData>
  <hyperlinks>
    <hyperlink ref="D7" location="'Gesamtzahl Apotheken'!A1" display="Link" xr:uid="{00000000-0004-0000-0000-000000000000}"/>
    <hyperlink ref="D8" location="'Verfassung-Gesundheitsregion'!A1" display="Link" xr:uid="{00000000-0004-0000-0000-000001000000}"/>
    <hyperlink ref="D11" location="'Apotheker-Region'!A1" display="Lien" xr:uid="{00000000-0004-0000-0000-000002000000}"/>
    <hyperlink ref="D9" location="'Gesamtzahl Apotheker'!A1" display="Link" xr:uid="{00000000-0004-0000-0000-000003000000}"/>
    <hyperlink ref="D10" location="'Apotheker-Alter-Geschlecht'!A1" display="Lien" xr:uid="{00000000-0004-0000-0000-000004000000}"/>
  </hyperlinks>
  <pageMargins left="0.70866141732283472" right="0.70866141732283472" top="0.74803149606299213" bottom="0.74803149606299213"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54"/>
  <sheetViews>
    <sheetView showGridLines="0" zoomScaleNormal="100" workbookViewId="0"/>
  </sheetViews>
  <sheetFormatPr baseColWidth="10" defaultColWidth="11.19921875" defaultRowHeight="14.25"/>
  <cols>
    <col min="1" max="1" width="2.296875" style="22" customWidth="1"/>
    <col min="2" max="2" width="8.59765625" style="22" customWidth="1"/>
    <col min="3" max="3" width="11.09765625" style="22" customWidth="1"/>
    <col min="4" max="4" width="14.796875" style="22" customWidth="1"/>
    <col min="5" max="5" width="13.296875" style="22" customWidth="1"/>
    <col min="6" max="6" width="13" style="22" customWidth="1"/>
    <col min="7" max="7" width="3.8984375" style="22" customWidth="1"/>
    <col min="8" max="8" width="10.796875" style="22" customWidth="1"/>
    <col min="9" max="10" width="11.69921875" style="22" customWidth="1"/>
    <col min="11" max="16384" width="11.19921875" style="22"/>
  </cols>
  <sheetData>
    <row r="2" spans="1:16" ht="16.5" customHeight="1">
      <c r="B2" s="218" t="s">
        <v>36</v>
      </c>
      <c r="C2" s="218"/>
      <c r="D2" s="218"/>
      <c r="E2" s="218"/>
      <c r="F2" s="218"/>
      <c r="G2" s="218"/>
      <c r="H2" s="82"/>
    </row>
    <row r="3" spans="1:16" ht="12.2" customHeight="1">
      <c r="B3" s="21"/>
      <c r="C3" s="23"/>
      <c r="D3" s="23"/>
      <c r="E3" s="23"/>
      <c r="F3" s="23"/>
      <c r="G3" s="23"/>
      <c r="H3" s="23"/>
      <c r="I3" s="45"/>
      <c r="J3" s="45"/>
      <c r="K3" s="45"/>
      <c r="L3" s="23"/>
      <c r="M3" s="23"/>
      <c r="N3" s="23"/>
      <c r="O3" s="23"/>
      <c r="P3" s="23"/>
    </row>
    <row r="4" spans="1:16" ht="33" customHeight="1">
      <c r="A4" s="80"/>
      <c r="B4" s="60" t="s">
        <v>14</v>
      </c>
      <c r="C4" s="44" t="s">
        <v>2</v>
      </c>
      <c r="D4" s="79" t="s">
        <v>65</v>
      </c>
      <c r="E4" s="70" t="s">
        <v>27</v>
      </c>
      <c r="F4" s="70" t="s">
        <v>28</v>
      </c>
      <c r="G4" s="26"/>
      <c r="H4" s="23"/>
      <c r="I4" s="45"/>
      <c r="J4" s="45"/>
      <c r="K4" s="45"/>
      <c r="L4" s="23"/>
      <c r="M4" s="23"/>
      <c r="N4" s="23"/>
      <c r="O4" s="23"/>
      <c r="P4" s="23"/>
    </row>
    <row r="5" spans="1:16" ht="15.75" customHeight="1">
      <c r="A5" s="41"/>
      <c r="B5" s="89">
        <v>1998</v>
      </c>
      <c r="C5" s="90">
        <v>104</v>
      </c>
      <c r="D5" s="91">
        <v>0.38044790424418901</v>
      </c>
      <c r="E5" s="92">
        <v>100</v>
      </c>
      <c r="F5" s="93">
        <v>273362</v>
      </c>
      <c r="G5" s="27"/>
      <c r="H5" s="23"/>
      <c r="I5" s="45"/>
      <c r="J5" s="45"/>
      <c r="K5" s="45"/>
      <c r="L5" s="23"/>
      <c r="M5" s="23"/>
      <c r="N5" s="23"/>
      <c r="O5" s="23"/>
      <c r="P5" s="23"/>
    </row>
    <row r="6" spans="1:16" ht="15.75" customHeight="1">
      <c r="A6" s="41"/>
      <c r="B6" s="88">
        <v>1999</v>
      </c>
      <c r="C6" s="84">
        <v>106</v>
      </c>
      <c r="D6" s="85">
        <v>0.38621574157065924</v>
      </c>
      <c r="E6" s="86">
        <v>101.92307692307692</v>
      </c>
      <c r="F6" s="87">
        <v>274458</v>
      </c>
      <c r="G6" s="27"/>
      <c r="H6" s="23"/>
      <c r="I6" s="45"/>
      <c r="J6" s="45"/>
      <c r="K6" s="45"/>
      <c r="L6" s="23"/>
      <c r="M6" s="23"/>
      <c r="N6" s="23"/>
      <c r="O6" s="23"/>
      <c r="P6" s="23"/>
    </row>
    <row r="7" spans="1:16" ht="15.75" customHeight="1">
      <c r="A7" s="41"/>
      <c r="B7" s="83">
        <v>2000</v>
      </c>
      <c r="C7" s="84">
        <v>107</v>
      </c>
      <c r="D7" s="85">
        <v>0.38744251729007495</v>
      </c>
      <c r="E7" s="86">
        <v>102.88461538461537</v>
      </c>
      <c r="F7" s="87">
        <v>276170</v>
      </c>
      <c r="G7" s="27"/>
      <c r="H7" s="23"/>
      <c r="I7" s="45"/>
      <c r="J7" s="45"/>
      <c r="K7" s="45"/>
      <c r="L7" s="23"/>
      <c r="M7" s="23"/>
      <c r="N7" s="23"/>
      <c r="O7" s="23"/>
      <c r="P7" s="23"/>
    </row>
    <row r="8" spans="1:16" ht="15.75" customHeight="1">
      <c r="A8" s="41"/>
      <c r="B8" s="83">
        <v>2001</v>
      </c>
      <c r="C8" s="84">
        <v>106</v>
      </c>
      <c r="D8" s="85">
        <v>0.38072114331277679</v>
      </c>
      <c r="E8" s="86">
        <v>101.92307692307692</v>
      </c>
      <c r="F8" s="87">
        <v>278419</v>
      </c>
      <c r="G8" s="27"/>
      <c r="H8" s="23"/>
      <c r="I8" s="45"/>
      <c r="J8" s="45"/>
      <c r="K8" s="45"/>
      <c r="L8" s="23"/>
      <c r="M8" s="23"/>
      <c r="N8" s="23"/>
      <c r="O8" s="23"/>
      <c r="P8" s="23"/>
    </row>
    <row r="9" spans="1:16" ht="15.75" customHeight="1">
      <c r="A9" s="41"/>
      <c r="B9" s="83">
        <v>2002</v>
      </c>
      <c r="C9" s="84">
        <v>106</v>
      </c>
      <c r="D9" s="85">
        <v>0.37676162718370687</v>
      </c>
      <c r="E9" s="86">
        <v>101.92307692307692</v>
      </c>
      <c r="F9" s="87">
        <v>281345</v>
      </c>
      <c r="G9" s="27"/>
      <c r="H9" s="23"/>
      <c r="I9" s="45"/>
      <c r="J9" s="45"/>
      <c r="K9" s="45"/>
      <c r="L9" s="23"/>
      <c r="M9" s="23"/>
      <c r="N9" s="23"/>
      <c r="O9" s="23"/>
      <c r="P9" s="23"/>
    </row>
    <row r="10" spans="1:16" ht="15.75" customHeight="1">
      <c r="A10" s="41"/>
      <c r="B10" s="88">
        <v>2003</v>
      </c>
      <c r="C10" s="84">
        <v>109</v>
      </c>
      <c r="D10" s="85">
        <v>0.38244540504126201</v>
      </c>
      <c r="E10" s="86">
        <v>104.80769230769231</v>
      </c>
      <c r="F10" s="87">
        <v>285008</v>
      </c>
      <c r="G10" s="27"/>
      <c r="H10" s="23"/>
      <c r="I10" s="45"/>
      <c r="J10" s="45"/>
      <c r="K10" s="45"/>
      <c r="L10" s="23"/>
      <c r="M10" s="23"/>
      <c r="N10" s="23"/>
      <c r="O10" s="23"/>
      <c r="P10" s="23"/>
    </row>
    <row r="11" spans="1:16" ht="15.75" customHeight="1">
      <c r="A11" s="41"/>
      <c r="B11" s="83">
        <v>2004</v>
      </c>
      <c r="C11" s="84">
        <v>109</v>
      </c>
      <c r="D11" s="85">
        <v>0.37850376420257248</v>
      </c>
      <c r="E11" s="86">
        <v>104.80769230769231</v>
      </c>
      <c r="F11" s="87">
        <v>287976</v>
      </c>
      <c r="G11" s="27"/>
      <c r="H11" s="23"/>
      <c r="I11" s="45"/>
      <c r="J11" s="45"/>
      <c r="K11" s="45"/>
      <c r="L11" s="23"/>
      <c r="M11" s="23"/>
      <c r="N11" s="23"/>
      <c r="O11" s="23"/>
      <c r="P11" s="23"/>
    </row>
    <row r="12" spans="1:16" ht="15.75" customHeight="1">
      <c r="A12" s="41"/>
      <c r="B12" s="83">
        <v>2005</v>
      </c>
      <c r="C12" s="84">
        <v>110</v>
      </c>
      <c r="D12" s="85">
        <v>0.37726142501929177</v>
      </c>
      <c r="E12" s="86">
        <v>105.76923076923077</v>
      </c>
      <c r="F12" s="87">
        <v>291575</v>
      </c>
      <c r="G12" s="27"/>
      <c r="H12" s="23"/>
      <c r="I12" s="45"/>
      <c r="J12" s="45"/>
      <c r="K12" s="45"/>
      <c r="L12" s="23"/>
      <c r="M12" s="23"/>
      <c r="N12" s="23"/>
      <c r="O12" s="23"/>
      <c r="P12" s="23"/>
    </row>
    <row r="13" spans="1:16" ht="15.75" customHeight="1">
      <c r="A13" s="41"/>
      <c r="B13" s="83">
        <v>2006</v>
      </c>
      <c r="C13" s="84">
        <v>110</v>
      </c>
      <c r="D13" s="85">
        <v>0.37337750502362466</v>
      </c>
      <c r="E13" s="86">
        <v>105.76923076923077</v>
      </c>
      <c r="F13" s="87">
        <v>294608</v>
      </c>
      <c r="G13" s="27"/>
      <c r="H13" s="23"/>
      <c r="I13" s="45"/>
      <c r="J13" s="45"/>
      <c r="K13" s="45"/>
      <c r="L13" s="23"/>
      <c r="M13" s="23"/>
      <c r="N13" s="23"/>
      <c r="O13" s="23"/>
      <c r="P13" s="23"/>
    </row>
    <row r="14" spans="1:16" ht="15.75" customHeight="1">
      <c r="A14" s="41"/>
      <c r="B14" s="83">
        <v>2007</v>
      </c>
      <c r="C14" s="84">
        <v>109</v>
      </c>
      <c r="D14" s="85">
        <v>0.36506129010650412</v>
      </c>
      <c r="E14" s="86">
        <v>104.80769230769231</v>
      </c>
      <c r="F14" s="87">
        <v>298580</v>
      </c>
      <c r="G14" s="27"/>
      <c r="H14" s="23"/>
      <c r="I14" s="45"/>
      <c r="J14" s="45"/>
      <c r="K14" s="45"/>
      <c r="L14" s="23"/>
      <c r="M14" s="23"/>
      <c r="N14" s="23"/>
      <c r="O14" s="23"/>
      <c r="P14" s="23"/>
    </row>
    <row r="15" spans="1:16" ht="15.75" customHeight="1">
      <c r="A15" s="41"/>
      <c r="B15" s="83">
        <v>2008</v>
      </c>
      <c r="C15" s="84">
        <v>111</v>
      </c>
      <c r="D15" s="85">
        <v>0.36604548857179603</v>
      </c>
      <c r="E15" s="86">
        <v>106.73076923076923</v>
      </c>
      <c r="F15" s="87">
        <v>303241</v>
      </c>
      <c r="G15" s="27"/>
      <c r="H15" s="23"/>
      <c r="I15" s="45"/>
      <c r="J15" s="45"/>
      <c r="K15" s="45"/>
      <c r="L15" s="23"/>
      <c r="M15" s="23"/>
      <c r="N15" s="23"/>
      <c r="O15" s="23"/>
      <c r="P15" s="23"/>
    </row>
    <row r="16" spans="1:16" ht="15.75" customHeight="1">
      <c r="A16" s="41"/>
      <c r="B16" s="98">
        <v>2009</v>
      </c>
      <c r="C16" s="94">
        <v>113</v>
      </c>
      <c r="D16" s="95">
        <v>0.36760878617530712</v>
      </c>
      <c r="E16" s="96">
        <v>108.65384615384615</v>
      </c>
      <c r="F16" s="97">
        <v>307392</v>
      </c>
      <c r="G16" s="27"/>
      <c r="H16" s="23"/>
      <c r="I16" s="45"/>
      <c r="J16" s="45"/>
      <c r="K16" s="45"/>
      <c r="L16" s="23"/>
      <c r="M16" s="23"/>
      <c r="N16" s="23"/>
      <c r="O16" s="23"/>
      <c r="P16" s="23"/>
    </row>
    <row r="17" spans="1:16" ht="15.75" customHeight="1">
      <c r="A17" s="41"/>
      <c r="B17" s="88">
        <v>2010</v>
      </c>
      <c r="C17" s="94">
        <v>113</v>
      </c>
      <c r="D17" s="95">
        <v>0.36138721520768574</v>
      </c>
      <c r="E17" s="96">
        <v>108.65384615384615</v>
      </c>
      <c r="F17" s="97">
        <v>312684</v>
      </c>
      <c r="G17" s="27"/>
      <c r="H17" s="23"/>
      <c r="I17" s="45"/>
      <c r="J17" s="45"/>
      <c r="K17" s="45"/>
      <c r="L17" s="23"/>
      <c r="M17" s="23"/>
      <c r="N17" s="23"/>
      <c r="O17" s="23"/>
      <c r="P17" s="23"/>
    </row>
    <row r="18" spans="1:16" ht="16.5" customHeight="1">
      <c r="A18" s="41"/>
      <c r="B18" s="88">
        <v>2011</v>
      </c>
      <c r="C18" s="94">
        <v>115</v>
      </c>
      <c r="D18" s="95">
        <v>0.36275085009873131</v>
      </c>
      <c r="E18" s="96">
        <v>110.57692307692308</v>
      </c>
      <c r="F18" s="97">
        <v>317022</v>
      </c>
      <c r="G18" s="27"/>
      <c r="H18" s="23"/>
      <c r="I18" s="45"/>
      <c r="J18" s="45"/>
      <c r="K18" s="45"/>
      <c r="L18" s="23"/>
      <c r="M18" s="23"/>
      <c r="N18" s="23"/>
      <c r="O18" s="23"/>
      <c r="P18" s="23"/>
    </row>
    <row r="19" spans="1:16" ht="16.5" customHeight="1">
      <c r="A19" s="41"/>
      <c r="B19" s="88">
        <v>2012</v>
      </c>
      <c r="C19" s="94">
        <v>114</v>
      </c>
      <c r="D19" s="95">
        <v>0.35433217709149228</v>
      </c>
      <c r="E19" s="96">
        <v>109.61538461538463</v>
      </c>
      <c r="F19" s="97">
        <v>321732</v>
      </c>
      <c r="G19" s="27"/>
      <c r="H19" s="23"/>
      <c r="I19" s="45"/>
      <c r="J19" s="45"/>
      <c r="K19" s="45"/>
      <c r="L19" s="23"/>
      <c r="M19" s="23"/>
      <c r="N19" s="23"/>
      <c r="O19" s="23"/>
      <c r="P19" s="23"/>
    </row>
    <row r="20" spans="1:16" ht="16.5" customHeight="1">
      <c r="A20" s="41"/>
      <c r="B20" s="88">
        <v>2013</v>
      </c>
      <c r="C20" s="94">
        <v>116</v>
      </c>
      <c r="D20" s="95">
        <v>0.35472812841158247</v>
      </c>
      <c r="E20" s="96">
        <v>111.53846153846155</v>
      </c>
      <c r="F20" s="97">
        <v>327011</v>
      </c>
      <c r="G20" s="27"/>
      <c r="H20" s="23"/>
      <c r="I20" s="45"/>
      <c r="J20" s="45"/>
      <c r="K20" s="45"/>
      <c r="L20" s="23"/>
      <c r="M20" s="23"/>
      <c r="N20" s="23"/>
      <c r="O20" s="23"/>
      <c r="P20" s="23"/>
    </row>
    <row r="21" spans="1:16" ht="16.5" customHeight="1">
      <c r="A21" s="41"/>
      <c r="B21" s="99">
        <v>2014</v>
      </c>
      <c r="C21" s="100">
        <v>118</v>
      </c>
      <c r="D21" s="101">
        <v>0.35567558769362467</v>
      </c>
      <c r="E21" s="102">
        <v>113.46153846153845</v>
      </c>
      <c r="F21" s="103">
        <v>331763</v>
      </c>
      <c r="G21" s="27"/>
      <c r="H21" s="23"/>
      <c r="I21" s="45"/>
      <c r="J21" s="45"/>
      <c r="K21" s="45"/>
      <c r="L21" s="23"/>
      <c r="M21" s="23"/>
      <c r="N21" s="23"/>
      <c r="O21" s="23"/>
      <c r="P21" s="23"/>
    </row>
    <row r="22" spans="1:16" ht="16.5" customHeight="1">
      <c r="A22" s="41"/>
      <c r="B22" s="106">
        <v>2015</v>
      </c>
      <c r="C22" s="122">
        <v>121</v>
      </c>
      <c r="D22" s="123">
        <v>0.36044516467279919</v>
      </c>
      <c r="E22" s="124">
        <v>116.34615384615385</v>
      </c>
      <c r="F22" s="125">
        <v>335696</v>
      </c>
      <c r="G22" s="27"/>
      <c r="H22" s="23"/>
      <c r="I22" s="45"/>
      <c r="J22" s="45"/>
      <c r="K22" s="45"/>
      <c r="L22" s="23"/>
      <c r="M22" s="23"/>
      <c r="N22" s="23"/>
      <c r="O22" s="23"/>
      <c r="P22" s="23"/>
    </row>
    <row r="23" spans="1:16" ht="15.75" customHeight="1">
      <c r="A23" s="41"/>
      <c r="B23" s="99">
        <v>2016</v>
      </c>
      <c r="C23" s="100">
        <v>123</v>
      </c>
      <c r="D23" s="101">
        <v>0.36211017483899871</v>
      </c>
      <c r="E23" s="102">
        <v>118.26923076923077</v>
      </c>
      <c r="F23" s="155">
        <v>339176</v>
      </c>
      <c r="G23" s="128"/>
      <c r="H23" s="23"/>
      <c r="I23" s="45"/>
      <c r="J23" s="45"/>
      <c r="K23" s="45"/>
      <c r="L23" s="23"/>
      <c r="M23" s="23"/>
      <c r="N23" s="23"/>
      <c r="O23" s="23"/>
      <c r="P23" s="23"/>
    </row>
    <row r="24" spans="1:16" ht="15.75" customHeight="1">
      <c r="A24" s="41"/>
      <c r="B24" s="99">
        <v>2017</v>
      </c>
      <c r="C24" s="100">
        <v>124</v>
      </c>
      <c r="D24" s="101">
        <v>0.36184087367707346</v>
      </c>
      <c r="E24" s="102">
        <v>119.23076923076923</v>
      </c>
      <c r="F24" s="155">
        <v>341463</v>
      </c>
      <c r="G24" s="128"/>
      <c r="H24" s="105"/>
      <c r="I24" s="45"/>
      <c r="J24" s="45"/>
      <c r="K24" s="45"/>
      <c r="L24" s="105"/>
      <c r="M24" s="105"/>
      <c r="N24" s="105"/>
      <c r="O24" s="105"/>
      <c r="P24" s="105"/>
    </row>
    <row r="25" spans="1:16" ht="15.75" customHeight="1">
      <c r="A25" s="41"/>
      <c r="B25" s="99">
        <v>2018</v>
      </c>
      <c r="C25" s="100">
        <v>124</v>
      </c>
      <c r="D25" s="101">
        <v>0.36051227631521565</v>
      </c>
      <c r="E25" s="102">
        <v>119.23076923076923</v>
      </c>
      <c r="F25" s="155">
        <v>343955</v>
      </c>
      <c r="G25" s="128"/>
      <c r="H25" s="105"/>
      <c r="I25" s="45"/>
      <c r="J25" s="45"/>
      <c r="K25" s="45"/>
      <c r="L25" s="105"/>
      <c r="M25" s="105"/>
      <c r="N25" s="105"/>
      <c r="O25" s="105"/>
      <c r="P25" s="105"/>
    </row>
    <row r="26" spans="1:16" ht="15.75" customHeight="1">
      <c r="A26" s="41"/>
      <c r="B26" s="99">
        <v>2019</v>
      </c>
      <c r="C26" s="100">
        <v>122</v>
      </c>
      <c r="D26" s="101">
        <v>0.35308588380001443</v>
      </c>
      <c r="E26" s="102">
        <v>117.30769230769231</v>
      </c>
      <c r="F26" s="155">
        <v>345525</v>
      </c>
      <c r="G26" s="128"/>
      <c r="H26" s="105"/>
      <c r="I26" s="45"/>
      <c r="J26" s="45"/>
      <c r="K26" s="45"/>
      <c r="L26" s="105"/>
      <c r="M26" s="105"/>
      <c r="N26" s="105"/>
      <c r="O26" s="105"/>
      <c r="P26" s="105"/>
    </row>
    <row r="27" spans="1:16" ht="15.75" customHeight="1">
      <c r="A27" s="41"/>
      <c r="B27" s="99">
        <v>2020</v>
      </c>
      <c r="C27" s="100">
        <v>121</v>
      </c>
      <c r="D27" s="101">
        <v>0.34719930674915278</v>
      </c>
      <c r="E27" s="102">
        <v>116.34615384615385</v>
      </c>
      <c r="F27" s="155">
        <v>348503</v>
      </c>
      <c r="G27" s="128"/>
      <c r="H27" s="105"/>
      <c r="I27" s="45"/>
      <c r="J27" s="45"/>
      <c r="K27" s="45"/>
      <c r="L27" s="105"/>
      <c r="M27" s="105"/>
      <c r="N27" s="105"/>
      <c r="O27" s="105"/>
      <c r="P27" s="105"/>
    </row>
    <row r="28" spans="1:16" ht="15.75" customHeight="1">
      <c r="A28" s="41"/>
      <c r="B28" s="99">
        <v>2021</v>
      </c>
      <c r="C28" s="100">
        <v>122</v>
      </c>
      <c r="D28" s="101">
        <v>0.34540456217140564</v>
      </c>
      <c r="E28" s="102">
        <v>117.30769230769231</v>
      </c>
      <c r="F28" s="155">
        <v>353209</v>
      </c>
      <c r="G28" s="128"/>
      <c r="H28" s="105"/>
      <c r="I28" s="45"/>
      <c r="J28" s="45"/>
      <c r="K28" s="45"/>
      <c r="L28" s="105"/>
      <c r="M28" s="105"/>
      <c r="N28" s="105"/>
      <c r="O28" s="105"/>
      <c r="P28" s="105"/>
    </row>
    <row r="29" spans="1:16" ht="15.75" customHeight="1">
      <c r="A29" s="41"/>
      <c r="B29" s="201">
        <v>2022</v>
      </c>
      <c r="C29" s="202">
        <v>123</v>
      </c>
      <c r="D29" s="203">
        <v>0.34426587401548359</v>
      </c>
      <c r="E29" s="204">
        <v>118.26923076923077</v>
      </c>
      <c r="F29" s="155">
        <v>357282</v>
      </c>
      <c r="G29" s="128"/>
      <c r="H29" s="105"/>
      <c r="I29" s="45"/>
      <c r="J29" s="45"/>
      <c r="K29" s="45"/>
      <c r="L29" s="105"/>
      <c r="M29" s="105"/>
      <c r="N29" s="105"/>
      <c r="O29" s="105"/>
      <c r="P29" s="105"/>
    </row>
    <row r="30" spans="1:16" ht="15.75" customHeight="1">
      <c r="A30" s="41"/>
      <c r="B30" s="201">
        <v>2023</v>
      </c>
      <c r="C30" s="202">
        <v>122</v>
      </c>
      <c r="D30" s="203">
        <v>0.33347547041908576</v>
      </c>
      <c r="E30" s="204">
        <v>117.30769230769231</v>
      </c>
      <c r="F30" s="155">
        <v>365844</v>
      </c>
      <c r="G30" s="128"/>
      <c r="H30" s="105"/>
      <c r="I30" s="45"/>
      <c r="J30" s="45"/>
      <c r="K30" s="45"/>
      <c r="L30" s="105"/>
      <c r="M30" s="105"/>
      <c r="N30" s="105"/>
      <c r="O30" s="105"/>
      <c r="P30" s="105"/>
    </row>
    <row r="31" spans="1:16" ht="15.75" customHeight="1">
      <c r="A31" s="41"/>
      <c r="B31" s="201">
        <v>2024</v>
      </c>
      <c r="C31" s="202">
        <v>121</v>
      </c>
      <c r="D31" s="203">
        <v>0.32589256857210575</v>
      </c>
      <c r="E31" s="204">
        <v>116.34615384615385</v>
      </c>
      <c r="F31" s="155">
        <v>371288</v>
      </c>
      <c r="G31" s="128"/>
      <c r="H31" s="105"/>
      <c r="I31" s="45"/>
      <c r="J31" s="45"/>
      <c r="K31" s="45"/>
      <c r="L31" s="105"/>
      <c r="M31" s="105"/>
      <c r="N31" s="105"/>
      <c r="O31" s="105"/>
      <c r="P31" s="105"/>
    </row>
    <row r="32" spans="1:16" ht="15.75" customHeight="1">
      <c r="A32" s="41"/>
      <c r="B32" s="205" t="s">
        <v>78</v>
      </c>
      <c r="C32" s="206">
        <v>123</v>
      </c>
      <c r="D32" s="207">
        <v>0.32642185018685227</v>
      </c>
      <c r="E32" s="208">
        <v>118.26923076923077</v>
      </c>
      <c r="F32" s="156">
        <v>376813.01031040552</v>
      </c>
      <c r="G32" s="128"/>
      <c r="H32" s="105"/>
      <c r="I32" s="45"/>
      <c r="J32" s="45"/>
      <c r="K32" s="45"/>
      <c r="L32" s="105"/>
      <c r="M32" s="105"/>
      <c r="N32" s="105"/>
      <c r="O32" s="105"/>
      <c r="P32" s="105"/>
    </row>
    <row r="33" spans="2:10" s="186" customFormat="1" ht="5.25" customHeight="1">
      <c r="B33" s="187"/>
      <c r="D33" s="188"/>
      <c r="E33" s="188"/>
    </row>
    <row r="34" spans="2:10" s="189" customFormat="1" ht="11.25">
      <c r="B34" s="190" t="s">
        <v>63</v>
      </c>
      <c r="C34" s="191"/>
      <c r="D34" s="192"/>
      <c r="E34" s="192"/>
      <c r="F34" s="191"/>
      <c r="G34" s="191"/>
      <c r="H34" s="191"/>
      <c r="I34" s="191"/>
      <c r="J34" s="191"/>
    </row>
    <row r="35" spans="2:10" s="186" customFormat="1" ht="5.25" customHeight="1">
      <c r="B35" s="187"/>
      <c r="D35" s="188"/>
      <c r="E35" s="188"/>
    </row>
    <row r="36" spans="2:10" s="193" customFormat="1" ht="12.2" customHeight="1">
      <c r="B36" s="194" t="s">
        <v>73</v>
      </c>
      <c r="C36" s="195"/>
      <c r="D36" s="196"/>
      <c r="F36" s="195"/>
      <c r="G36" s="195"/>
      <c r="H36" s="195"/>
      <c r="I36" s="195"/>
      <c r="J36" s="195"/>
    </row>
    <row r="37" spans="2:10" s="186" customFormat="1" ht="5.25" customHeight="1">
      <c r="B37" s="187"/>
      <c r="D37" s="188"/>
      <c r="E37" s="188"/>
    </row>
    <row r="38" spans="2:10" s="189" customFormat="1" ht="12.2" customHeight="1">
      <c r="B38" s="187" t="s">
        <v>64</v>
      </c>
      <c r="C38" s="186"/>
      <c r="D38" s="188"/>
      <c r="E38" s="188"/>
      <c r="F38" s="186"/>
      <c r="G38" s="186"/>
      <c r="H38" s="186"/>
      <c r="I38" s="186"/>
      <c r="J38" s="186"/>
    </row>
    <row r="39" spans="2:10" s="186" customFormat="1" ht="5.25" customHeight="1">
      <c r="B39" s="187"/>
      <c r="D39" s="188"/>
      <c r="E39" s="188"/>
    </row>
    <row r="40" spans="2:10" s="193" customFormat="1" ht="27.75" customHeight="1">
      <c r="B40" s="219" t="s">
        <v>66</v>
      </c>
      <c r="C40" s="219"/>
      <c r="D40" s="219"/>
      <c r="E40" s="219"/>
      <c r="F40" s="219"/>
      <c r="G40" s="197"/>
      <c r="H40" s="197"/>
      <c r="I40" s="197"/>
      <c r="J40" s="197"/>
    </row>
    <row r="41" spans="2:10" s="189" customFormat="1" ht="14.25" customHeight="1">
      <c r="B41" s="187" t="s">
        <v>71</v>
      </c>
      <c r="C41" s="186"/>
      <c r="D41" s="188"/>
      <c r="E41" s="188"/>
      <c r="F41" s="186"/>
      <c r="G41" s="186"/>
      <c r="H41" s="186"/>
      <c r="I41" s="186"/>
      <c r="J41" s="186"/>
    </row>
    <row r="42" spans="2:10" s="186" customFormat="1" ht="5.25" customHeight="1">
      <c r="B42" s="187"/>
      <c r="D42" s="188"/>
      <c r="E42" s="188"/>
    </row>
    <row r="43" spans="2:10" s="189" customFormat="1" ht="12">
      <c r="B43" s="198" t="s">
        <v>17</v>
      </c>
      <c r="C43" s="199"/>
      <c r="D43" s="199"/>
      <c r="E43" s="199"/>
      <c r="F43" s="199"/>
      <c r="G43" s="199"/>
      <c r="H43" s="186"/>
      <c r="I43" s="186"/>
      <c r="J43" s="186"/>
    </row>
    <row r="54" spans="2:5" s="15" customFormat="1" ht="5.25" customHeight="1">
      <c r="B54" s="16"/>
      <c r="D54" s="17"/>
      <c r="E54" s="17"/>
    </row>
  </sheetData>
  <mergeCells count="2">
    <mergeCell ref="B2:G2"/>
    <mergeCell ref="B40:F40"/>
  </mergeCells>
  <pageMargins left="0.70866141732283472" right="0.70866141732283472" top="0.74803149606299213" bottom="0.74803149606299213" header="0.31496062992125984" footer="0.31496062992125984"/>
  <pageSetup paperSize="9" scale="78" orientation="portrait" r:id="rId1"/>
  <headerFooter>
    <oddHeader>&amp;L&amp;G&amp;C&amp;8Gesundheitsberufe - Statistik der Apotheken und Apotheker</oddHeader>
    <oddFooter>&amp;L&amp;8&amp;A&amp;C&amp;8&amp;P&amp;R&amp;8&amp;F</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95"/>
  <sheetViews>
    <sheetView showGridLines="0" zoomScaleNormal="100" workbookViewId="0"/>
  </sheetViews>
  <sheetFormatPr baseColWidth="10" defaultColWidth="11.19921875" defaultRowHeight="12.75"/>
  <cols>
    <col min="1" max="1" width="2.296875" style="23" customWidth="1"/>
    <col min="2" max="2" width="8" style="23" customWidth="1"/>
    <col min="3" max="3" width="10.3984375" style="23" customWidth="1"/>
    <col min="4" max="6" width="8.3984375" style="23" customWidth="1"/>
    <col min="7" max="7" width="9.796875" style="23" customWidth="1"/>
    <col min="8" max="8" width="9.296875" style="23" customWidth="1"/>
    <col min="9" max="9" width="8.3984375" style="23" customWidth="1"/>
    <col min="10" max="10" width="8.5" style="23" customWidth="1"/>
    <col min="11" max="11" width="7.69921875" style="23" customWidth="1"/>
    <col min="12" max="12" width="5.5" style="23" customWidth="1"/>
    <col min="13" max="13" width="10.8984375" style="23" customWidth="1"/>
    <col min="14" max="16" width="7.8984375" style="23" customWidth="1"/>
    <col min="17" max="17" width="11.19921875" style="23"/>
    <col min="18" max="25" width="8.19921875" style="23" customWidth="1"/>
    <col min="26" max="16384" width="11.19921875" style="23"/>
  </cols>
  <sheetData>
    <row r="1" spans="2:16" s="105" customFormat="1"/>
    <row r="2" spans="2:16" s="105" customFormat="1" ht="30.6" customHeight="1">
      <c r="B2" s="221" t="s">
        <v>40</v>
      </c>
      <c r="C2" s="221"/>
      <c r="D2" s="221"/>
      <c r="E2" s="221"/>
      <c r="F2" s="221"/>
      <c r="G2" s="221"/>
      <c r="H2" s="221"/>
      <c r="I2" s="221"/>
      <c r="J2" s="221"/>
      <c r="K2" s="221"/>
      <c r="P2" s="104"/>
    </row>
    <row r="3" spans="2:16" s="105" customFormat="1" ht="15">
      <c r="B3" s="65"/>
      <c r="K3" s="104"/>
      <c r="P3" s="104"/>
    </row>
    <row r="4" spans="2:16" s="105" customFormat="1" ht="15" customHeight="1">
      <c r="B4" s="223" t="s">
        <v>14</v>
      </c>
      <c r="C4" s="222" t="s">
        <v>2</v>
      </c>
      <c r="D4" s="222"/>
      <c r="E4" s="222"/>
      <c r="F4" s="222"/>
      <c r="G4" s="222"/>
      <c r="H4" s="222"/>
      <c r="I4" s="222"/>
      <c r="J4" s="222"/>
      <c r="K4" s="152"/>
      <c r="P4" s="152"/>
    </row>
    <row r="5" spans="2:16" s="105" customFormat="1" ht="15" customHeight="1">
      <c r="B5" s="224"/>
      <c r="C5" s="223" t="s">
        <v>45</v>
      </c>
      <c r="D5" s="226" t="s">
        <v>3</v>
      </c>
      <c r="E5" s="227"/>
      <c r="F5" s="228"/>
      <c r="G5" s="229" t="s">
        <v>4</v>
      </c>
      <c r="H5" s="230"/>
      <c r="I5" s="231"/>
      <c r="J5" s="222" t="s">
        <v>0</v>
      </c>
      <c r="K5" s="152"/>
      <c r="P5" s="152"/>
    </row>
    <row r="6" spans="2:16" s="105" customFormat="1" ht="15" customHeight="1">
      <c r="B6" s="225"/>
      <c r="C6" s="225"/>
      <c r="D6" s="169" t="s">
        <v>46</v>
      </c>
      <c r="E6" s="169" t="s">
        <v>47</v>
      </c>
      <c r="F6" s="169" t="s">
        <v>0</v>
      </c>
      <c r="G6" s="169" t="s">
        <v>48</v>
      </c>
      <c r="H6" s="169" t="s">
        <v>49</v>
      </c>
      <c r="I6" s="169" t="s">
        <v>0</v>
      </c>
      <c r="J6" s="222"/>
      <c r="K6" s="152"/>
      <c r="P6" s="152"/>
    </row>
    <row r="7" spans="2:16" s="105" customFormat="1" ht="15" customHeight="1">
      <c r="B7" s="131">
        <v>1998</v>
      </c>
      <c r="C7" s="134">
        <v>26</v>
      </c>
      <c r="D7" s="132">
        <v>16</v>
      </c>
      <c r="E7" s="133">
        <v>30</v>
      </c>
      <c r="F7" s="134">
        <v>46</v>
      </c>
      <c r="G7" s="133">
        <v>19</v>
      </c>
      <c r="H7" s="133">
        <v>13</v>
      </c>
      <c r="I7" s="134">
        <v>32</v>
      </c>
      <c r="J7" s="135">
        <f>C7+F7+I7</f>
        <v>104</v>
      </c>
      <c r="K7" s="152"/>
      <c r="P7" s="152"/>
    </row>
    <row r="8" spans="2:16" s="105" customFormat="1" ht="15" customHeight="1">
      <c r="B8" s="136">
        <v>1999</v>
      </c>
      <c r="C8" s="139">
        <v>26</v>
      </c>
      <c r="D8" s="137">
        <v>17</v>
      </c>
      <c r="E8" s="138">
        <v>31</v>
      </c>
      <c r="F8" s="139">
        <v>48</v>
      </c>
      <c r="G8" s="138">
        <v>19</v>
      </c>
      <c r="H8" s="138">
        <v>13</v>
      </c>
      <c r="I8" s="139">
        <v>32</v>
      </c>
      <c r="J8" s="140">
        <f t="shared" ref="J8:J25" si="0">C8+F8+I8</f>
        <v>106</v>
      </c>
      <c r="K8" s="152"/>
      <c r="P8" s="152"/>
    </row>
    <row r="9" spans="2:16" s="105" customFormat="1" ht="15" customHeight="1">
      <c r="B9" s="136">
        <v>2000</v>
      </c>
      <c r="C9" s="139">
        <v>26</v>
      </c>
      <c r="D9" s="137">
        <v>17</v>
      </c>
      <c r="E9" s="138">
        <v>32</v>
      </c>
      <c r="F9" s="139">
        <v>49</v>
      </c>
      <c r="G9" s="138">
        <v>19</v>
      </c>
      <c r="H9" s="138">
        <v>13</v>
      </c>
      <c r="I9" s="139">
        <v>32</v>
      </c>
      <c r="J9" s="140">
        <f t="shared" si="0"/>
        <v>107</v>
      </c>
      <c r="K9" s="152"/>
      <c r="P9" s="152"/>
    </row>
    <row r="10" spans="2:16" s="105" customFormat="1" ht="15" customHeight="1">
      <c r="B10" s="136">
        <v>2001</v>
      </c>
      <c r="C10" s="139">
        <v>25</v>
      </c>
      <c r="D10" s="137">
        <v>17</v>
      </c>
      <c r="E10" s="138">
        <v>32</v>
      </c>
      <c r="F10" s="139">
        <v>49</v>
      </c>
      <c r="G10" s="138">
        <v>19</v>
      </c>
      <c r="H10" s="138">
        <v>13</v>
      </c>
      <c r="I10" s="139">
        <v>32</v>
      </c>
      <c r="J10" s="140">
        <f t="shared" si="0"/>
        <v>106</v>
      </c>
      <c r="K10" s="152"/>
      <c r="P10" s="152"/>
    </row>
    <row r="11" spans="2:16" s="105" customFormat="1" ht="15" customHeight="1">
      <c r="B11" s="136">
        <v>2002</v>
      </c>
      <c r="C11" s="139">
        <v>25</v>
      </c>
      <c r="D11" s="137">
        <v>17</v>
      </c>
      <c r="E11" s="138">
        <v>32</v>
      </c>
      <c r="F11" s="139">
        <v>49</v>
      </c>
      <c r="G11" s="138">
        <v>19</v>
      </c>
      <c r="H11" s="138">
        <v>13</v>
      </c>
      <c r="I11" s="139">
        <v>32</v>
      </c>
      <c r="J11" s="140">
        <f t="shared" si="0"/>
        <v>106</v>
      </c>
      <c r="K11" s="152"/>
      <c r="P11" s="152"/>
    </row>
    <row r="12" spans="2:16" s="105" customFormat="1" ht="15" customHeight="1">
      <c r="B12" s="136">
        <v>2003</v>
      </c>
      <c r="C12" s="139">
        <v>25</v>
      </c>
      <c r="D12" s="137">
        <v>18</v>
      </c>
      <c r="E12" s="138">
        <v>34</v>
      </c>
      <c r="F12" s="139">
        <v>52</v>
      </c>
      <c r="G12" s="138">
        <v>19</v>
      </c>
      <c r="H12" s="138">
        <v>13</v>
      </c>
      <c r="I12" s="139">
        <v>32</v>
      </c>
      <c r="J12" s="140">
        <f t="shared" si="0"/>
        <v>109</v>
      </c>
      <c r="K12" s="152"/>
      <c r="P12" s="152"/>
    </row>
    <row r="13" spans="2:16" s="105" customFormat="1" ht="15" customHeight="1">
      <c r="B13" s="136">
        <v>2004</v>
      </c>
      <c r="C13" s="139">
        <v>25</v>
      </c>
      <c r="D13" s="137">
        <v>19</v>
      </c>
      <c r="E13" s="138">
        <v>34</v>
      </c>
      <c r="F13" s="139">
        <v>53</v>
      </c>
      <c r="G13" s="138">
        <v>19</v>
      </c>
      <c r="H13" s="138">
        <v>12</v>
      </c>
      <c r="I13" s="139">
        <v>31</v>
      </c>
      <c r="J13" s="140">
        <f t="shared" si="0"/>
        <v>109</v>
      </c>
      <c r="K13" s="152"/>
      <c r="P13" s="152"/>
    </row>
    <row r="14" spans="2:16" s="105" customFormat="1" ht="15" customHeight="1">
      <c r="B14" s="136">
        <v>2005</v>
      </c>
      <c r="C14" s="139">
        <v>25</v>
      </c>
      <c r="D14" s="137">
        <v>19</v>
      </c>
      <c r="E14" s="138">
        <v>34</v>
      </c>
      <c r="F14" s="139">
        <v>53</v>
      </c>
      <c r="G14" s="138">
        <v>20</v>
      </c>
      <c r="H14" s="138">
        <v>12</v>
      </c>
      <c r="I14" s="139">
        <v>32</v>
      </c>
      <c r="J14" s="140">
        <f t="shared" si="0"/>
        <v>110</v>
      </c>
      <c r="K14" s="152"/>
      <c r="P14" s="152"/>
    </row>
    <row r="15" spans="2:16" s="105" customFormat="1" ht="15" customHeight="1">
      <c r="B15" s="136">
        <v>2006</v>
      </c>
      <c r="C15" s="139">
        <v>25</v>
      </c>
      <c r="D15" s="137">
        <v>19</v>
      </c>
      <c r="E15" s="138">
        <v>34</v>
      </c>
      <c r="F15" s="139">
        <v>53</v>
      </c>
      <c r="G15" s="138">
        <v>20</v>
      </c>
      <c r="H15" s="138">
        <v>12</v>
      </c>
      <c r="I15" s="139">
        <v>32</v>
      </c>
      <c r="J15" s="140">
        <f t="shared" si="0"/>
        <v>110</v>
      </c>
      <c r="K15" s="152"/>
      <c r="P15" s="152"/>
    </row>
    <row r="16" spans="2:16" s="105" customFormat="1" ht="15" customHeight="1">
      <c r="B16" s="136">
        <v>2007</v>
      </c>
      <c r="C16" s="139">
        <v>25</v>
      </c>
      <c r="D16" s="137">
        <v>19</v>
      </c>
      <c r="E16" s="138">
        <v>33</v>
      </c>
      <c r="F16" s="139">
        <v>52</v>
      </c>
      <c r="G16" s="138">
        <v>20</v>
      </c>
      <c r="H16" s="138">
        <v>12</v>
      </c>
      <c r="I16" s="139">
        <v>32</v>
      </c>
      <c r="J16" s="140">
        <f t="shared" si="0"/>
        <v>109</v>
      </c>
      <c r="K16" s="152"/>
      <c r="P16" s="152"/>
    </row>
    <row r="17" spans="2:16" s="105" customFormat="1" ht="15" customHeight="1">
      <c r="B17" s="136">
        <v>2008</v>
      </c>
      <c r="C17" s="139">
        <v>26</v>
      </c>
      <c r="D17" s="137">
        <v>18</v>
      </c>
      <c r="E17" s="138">
        <v>34</v>
      </c>
      <c r="F17" s="139">
        <v>52</v>
      </c>
      <c r="G17" s="138">
        <v>21</v>
      </c>
      <c r="H17" s="138">
        <v>12</v>
      </c>
      <c r="I17" s="139">
        <v>33</v>
      </c>
      <c r="J17" s="140">
        <f t="shared" si="0"/>
        <v>111</v>
      </c>
      <c r="K17" s="152"/>
      <c r="P17" s="152"/>
    </row>
    <row r="18" spans="2:16" s="105" customFormat="1" ht="15" customHeight="1">
      <c r="B18" s="141">
        <v>2009</v>
      </c>
      <c r="C18" s="139">
        <v>27</v>
      </c>
      <c r="D18" s="137">
        <v>18</v>
      </c>
      <c r="E18" s="138">
        <v>34</v>
      </c>
      <c r="F18" s="139">
        <v>52</v>
      </c>
      <c r="G18" s="138">
        <v>21</v>
      </c>
      <c r="H18" s="138">
        <v>13</v>
      </c>
      <c r="I18" s="139">
        <v>34</v>
      </c>
      <c r="J18" s="140">
        <f t="shared" si="0"/>
        <v>113</v>
      </c>
      <c r="K18" s="152"/>
      <c r="P18" s="152"/>
    </row>
    <row r="19" spans="2:16" s="105" customFormat="1" ht="15" customHeight="1">
      <c r="B19" s="141">
        <v>2010</v>
      </c>
      <c r="C19" s="139">
        <v>27</v>
      </c>
      <c r="D19" s="137">
        <v>18</v>
      </c>
      <c r="E19" s="138">
        <v>34</v>
      </c>
      <c r="F19" s="139">
        <v>52</v>
      </c>
      <c r="G19" s="138">
        <v>21</v>
      </c>
      <c r="H19" s="138">
        <v>13</v>
      </c>
      <c r="I19" s="139">
        <v>34</v>
      </c>
      <c r="J19" s="140">
        <f t="shared" si="0"/>
        <v>113</v>
      </c>
      <c r="K19" s="152"/>
      <c r="P19" s="152"/>
    </row>
    <row r="20" spans="2:16" s="105" customFormat="1" ht="15" customHeight="1">
      <c r="B20" s="141">
        <v>2011</v>
      </c>
      <c r="C20" s="139">
        <v>27</v>
      </c>
      <c r="D20" s="137">
        <v>18</v>
      </c>
      <c r="E20" s="138">
        <v>34</v>
      </c>
      <c r="F20" s="139">
        <v>52</v>
      </c>
      <c r="G20" s="138">
        <v>23</v>
      </c>
      <c r="H20" s="138">
        <v>13</v>
      </c>
      <c r="I20" s="139">
        <v>36</v>
      </c>
      <c r="J20" s="140">
        <f t="shared" si="0"/>
        <v>115</v>
      </c>
      <c r="K20" s="152"/>
      <c r="P20" s="152"/>
    </row>
    <row r="21" spans="2:16" s="105" customFormat="1" ht="15" customHeight="1">
      <c r="B21" s="83">
        <v>2012</v>
      </c>
      <c r="C21" s="139">
        <v>27</v>
      </c>
      <c r="D21" s="137">
        <v>18</v>
      </c>
      <c r="E21" s="138">
        <v>32</v>
      </c>
      <c r="F21" s="139">
        <v>50</v>
      </c>
      <c r="G21" s="138">
        <v>24</v>
      </c>
      <c r="H21" s="138">
        <v>13</v>
      </c>
      <c r="I21" s="139">
        <v>37</v>
      </c>
      <c r="J21" s="140">
        <f t="shared" si="0"/>
        <v>114</v>
      </c>
      <c r="K21" s="152"/>
      <c r="P21" s="152"/>
    </row>
    <row r="22" spans="2:16" s="105" customFormat="1" ht="15" customHeight="1">
      <c r="B22" s="83">
        <v>2013</v>
      </c>
      <c r="C22" s="139">
        <v>28</v>
      </c>
      <c r="D22" s="137">
        <v>18</v>
      </c>
      <c r="E22" s="138">
        <v>32</v>
      </c>
      <c r="F22" s="139">
        <v>50</v>
      </c>
      <c r="G22" s="138">
        <v>25</v>
      </c>
      <c r="H22" s="138">
        <v>13</v>
      </c>
      <c r="I22" s="139">
        <v>38</v>
      </c>
      <c r="J22" s="140">
        <f t="shared" si="0"/>
        <v>116</v>
      </c>
      <c r="K22" s="152"/>
      <c r="P22" s="152"/>
    </row>
    <row r="23" spans="2:16" s="105" customFormat="1" ht="15" customHeight="1">
      <c r="B23" s="83">
        <v>2014</v>
      </c>
      <c r="C23" s="139">
        <v>28</v>
      </c>
      <c r="D23" s="137">
        <v>19</v>
      </c>
      <c r="E23" s="138">
        <v>33</v>
      </c>
      <c r="F23" s="139">
        <f>19+33</f>
        <v>52</v>
      </c>
      <c r="G23" s="138">
        <v>25</v>
      </c>
      <c r="H23" s="138">
        <v>13</v>
      </c>
      <c r="I23" s="139">
        <f>25+13</f>
        <v>38</v>
      </c>
      <c r="J23" s="140">
        <f t="shared" si="0"/>
        <v>118</v>
      </c>
      <c r="K23" s="152"/>
      <c r="P23" s="152"/>
    </row>
    <row r="24" spans="2:16" s="105" customFormat="1" ht="15" customHeight="1">
      <c r="B24" s="83">
        <v>2015</v>
      </c>
      <c r="C24" s="139">
        <v>27</v>
      </c>
      <c r="D24" s="137">
        <v>19</v>
      </c>
      <c r="E24" s="138">
        <v>35</v>
      </c>
      <c r="F24" s="182">
        <v>54</v>
      </c>
      <c r="G24" s="138">
        <v>26</v>
      </c>
      <c r="H24" s="138">
        <v>14</v>
      </c>
      <c r="I24" s="182">
        <v>40</v>
      </c>
      <c r="J24" s="183">
        <f t="shared" si="0"/>
        <v>121</v>
      </c>
      <c r="K24" s="152"/>
      <c r="P24" s="152"/>
    </row>
    <row r="25" spans="2:16" s="105" customFormat="1" ht="15" customHeight="1">
      <c r="B25" s="89">
        <v>2016</v>
      </c>
      <c r="C25" s="139">
        <v>27</v>
      </c>
      <c r="D25" s="137">
        <v>20</v>
      </c>
      <c r="E25" s="138">
        <v>35</v>
      </c>
      <c r="F25" s="182">
        <v>55</v>
      </c>
      <c r="G25" s="138">
        <v>27</v>
      </c>
      <c r="H25" s="138">
        <v>14</v>
      </c>
      <c r="I25" s="182">
        <v>41</v>
      </c>
      <c r="J25" s="183">
        <f t="shared" si="0"/>
        <v>123</v>
      </c>
      <c r="K25" s="152"/>
      <c r="P25" s="152"/>
    </row>
    <row r="26" spans="2:16" s="105" customFormat="1" ht="15" customHeight="1">
      <c r="B26" s="89">
        <v>2017</v>
      </c>
      <c r="C26" s="214">
        <v>27</v>
      </c>
      <c r="D26" s="157">
        <v>20</v>
      </c>
      <c r="E26" s="158">
        <v>34</v>
      </c>
      <c r="F26" s="184">
        <v>54</v>
      </c>
      <c r="G26" s="158">
        <v>27</v>
      </c>
      <c r="H26" s="158">
        <v>16</v>
      </c>
      <c r="I26" s="184">
        <v>43</v>
      </c>
      <c r="J26" s="185">
        <v>124</v>
      </c>
      <c r="K26" s="152"/>
      <c r="P26" s="152"/>
    </row>
    <row r="27" spans="2:16" s="105" customFormat="1" ht="15" customHeight="1">
      <c r="B27" s="89">
        <v>2018</v>
      </c>
      <c r="C27" s="214">
        <v>27</v>
      </c>
      <c r="D27" s="157">
        <v>19</v>
      </c>
      <c r="E27" s="158">
        <v>34</v>
      </c>
      <c r="F27" s="184">
        <v>53</v>
      </c>
      <c r="G27" s="158">
        <v>27</v>
      </c>
      <c r="H27" s="158">
        <v>17</v>
      </c>
      <c r="I27" s="184">
        <v>44</v>
      </c>
      <c r="J27" s="185">
        <v>124</v>
      </c>
      <c r="K27" s="152"/>
      <c r="P27" s="152"/>
    </row>
    <row r="28" spans="2:16" s="105" customFormat="1" ht="15" customHeight="1">
      <c r="B28" s="83">
        <v>2019</v>
      </c>
      <c r="C28" s="139">
        <v>25</v>
      </c>
      <c r="D28" s="137">
        <v>19</v>
      </c>
      <c r="E28" s="138">
        <v>34</v>
      </c>
      <c r="F28" s="182">
        <v>53</v>
      </c>
      <c r="G28" s="138">
        <v>27</v>
      </c>
      <c r="H28" s="138">
        <v>17</v>
      </c>
      <c r="I28" s="182">
        <v>44</v>
      </c>
      <c r="J28" s="183">
        <v>122</v>
      </c>
      <c r="K28" s="152"/>
      <c r="P28" s="152"/>
    </row>
    <row r="29" spans="2:16" s="105" customFormat="1" ht="15" customHeight="1">
      <c r="B29" s="83">
        <v>2020</v>
      </c>
      <c r="C29" s="139">
        <v>25</v>
      </c>
      <c r="D29" s="137">
        <v>16</v>
      </c>
      <c r="E29" s="138">
        <v>36</v>
      </c>
      <c r="F29" s="182">
        <v>52</v>
      </c>
      <c r="G29" s="138">
        <v>27</v>
      </c>
      <c r="H29" s="138">
        <v>17</v>
      </c>
      <c r="I29" s="182">
        <v>44</v>
      </c>
      <c r="J29" s="183">
        <v>121</v>
      </c>
      <c r="K29" s="152"/>
      <c r="P29" s="152"/>
    </row>
    <row r="30" spans="2:16" s="105" customFormat="1" ht="15" customHeight="1">
      <c r="B30" s="88">
        <v>2021</v>
      </c>
      <c r="C30" s="214">
        <v>26</v>
      </c>
      <c r="D30" s="157">
        <v>17</v>
      </c>
      <c r="E30" s="158">
        <v>35</v>
      </c>
      <c r="F30" s="184">
        <v>52</v>
      </c>
      <c r="G30" s="158">
        <v>27</v>
      </c>
      <c r="H30" s="158">
        <v>17</v>
      </c>
      <c r="I30" s="184">
        <v>44</v>
      </c>
      <c r="J30" s="185">
        <v>122</v>
      </c>
      <c r="K30" s="152"/>
      <c r="P30" s="152"/>
    </row>
    <row r="31" spans="2:16" s="105" customFormat="1" ht="15" customHeight="1">
      <c r="B31" s="209">
        <v>2022</v>
      </c>
      <c r="C31" s="214">
        <v>26</v>
      </c>
      <c r="D31" s="157">
        <v>16</v>
      </c>
      <c r="E31" s="158">
        <v>36</v>
      </c>
      <c r="F31" s="184">
        <v>52</v>
      </c>
      <c r="G31" s="158">
        <v>27</v>
      </c>
      <c r="H31" s="158">
        <v>18</v>
      </c>
      <c r="I31" s="184">
        <v>45</v>
      </c>
      <c r="J31" s="185">
        <v>123</v>
      </c>
      <c r="K31" s="152"/>
      <c r="P31" s="152"/>
    </row>
    <row r="32" spans="2:16" s="105" customFormat="1" ht="15" customHeight="1">
      <c r="B32" s="209">
        <v>2023</v>
      </c>
      <c r="C32" s="184">
        <v>26</v>
      </c>
      <c r="D32" s="157">
        <v>17</v>
      </c>
      <c r="E32" s="158">
        <v>35</v>
      </c>
      <c r="F32" s="184">
        <v>52</v>
      </c>
      <c r="G32" s="158">
        <v>27</v>
      </c>
      <c r="H32" s="158">
        <v>17</v>
      </c>
      <c r="I32" s="184">
        <v>44</v>
      </c>
      <c r="J32" s="185">
        <v>122</v>
      </c>
      <c r="K32" s="152"/>
      <c r="P32" s="152"/>
    </row>
    <row r="33" spans="2:16" s="105" customFormat="1" ht="15" customHeight="1">
      <c r="B33" s="209">
        <v>2024</v>
      </c>
      <c r="C33" s="184">
        <v>25</v>
      </c>
      <c r="D33" s="157">
        <v>17</v>
      </c>
      <c r="E33" s="158">
        <v>35</v>
      </c>
      <c r="F33" s="184">
        <v>52</v>
      </c>
      <c r="G33" s="158">
        <v>27</v>
      </c>
      <c r="H33" s="158">
        <v>17</v>
      </c>
      <c r="I33" s="184">
        <v>44</v>
      </c>
      <c r="J33" s="185">
        <v>121</v>
      </c>
      <c r="K33" s="152"/>
      <c r="P33" s="152"/>
    </row>
    <row r="34" spans="2:16" s="105" customFormat="1" ht="15" customHeight="1">
      <c r="B34" s="205">
        <v>2025</v>
      </c>
      <c r="C34" s="215">
        <v>25</v>
      </c>
      <c r="D34" s="210">
        <v>18</v>
      </c>
      <c r="E34" s="142">
        <v>37</v>
      </c>
      <c r="F34" s="211">
        <v>55</v>
      </c>
      <c r="G34" s="142">
        <v>27</v>
      </c>
      <c r="H34" s="142">
        <v>16</v>
      </c>
      <c r="I34" s="211">
        <v>43</v>
      </c>
      <c r="J34" s="212">
        <v>123</v>
      </c>
      <c r="K34" s="152"/>
      <c r="P34" s="152"/>
    </row>
    <row r="35" spans="2:16" s="105" customFormat="1">
      <c r="B35" s="153"/>
      <c r="K35" s="152"/>
      <c r="P35" s="152"/>
    </row>
    <row r="36" spans="2:16" s="105" customFormat="1" ht="15" customHeight="1">
      <c r="B36" s="222" t="s">
        <v>14</v>
      </c>
      <c r="C36" s="222" t="s">
        <v>67</v>
      </c>
      <c r="D36" s="222"/>
      <c r="E36" s="222"/>
      <c r="F36" s="222"/>
      <c r="G36" s="222"/>
      <c r="H36" s="222"/>
      <c r="I36" s="222"/>
      <c r="J36" s="222"/>
      <c r="K36" s="152"/>
      <c r="P36" s="152"/>
    </row>
    <row r="37" spans="2:16" s="105" customFormat="1" ht="15" customHeight="1">
      <c r="B37" s="222"/>
      <c r="C37" s="223" t="s">
        <v>45</v>
      </c>
      <c r="D37" s="226" t="s">
        <v>3</v>
      </c>
      <c r="E37" s="227"/>
      <c r="F37" s="228"/>
      <c r="G37" s="229" t="s">
        <v>4</v>
      </c>
      <c r="H37" s="230"/>
      <c r="I37" s="231"/>
      <c r="J37" s="222" t="s">
        <v>0</v>
      </c>
      <c r="K37" s="152"/>
      <c r="P37" s="152"/>
    </row>
    <row r="38" spans="2:16" s="105" customFormat="1" ht="15" customHeight="1">
      <c r="B38" s="222"/>
      <c r="C38" s="225"/>
      <c r="D38" s="169" t="s">
        <v>46</v>
      </c>
      <c r="E38" s="169" t="s">
        <v>47</v>
      </c>
      <c r="F38" s="169" t="s">
        <v>0</v>
      </c>
      <c r="G38" s="169" t="s">
        <v>48</v>
      </c>
      <c r="H38" s="169" t="s">
        <v>49</v>
      </c>
      <c r="I38" s="169" t="s">
        <v>0</v>
      </c>
      <c r="J38" s="222"/>
      <c r="K38" s="152"/>
      <c r="P38" s="152"/>
    </row>
    <row r="39" spans="2:16" s="105" customFormat="1" ht="15" customHeight="1">
      <c r="B39" s="170">
        <v>1998</v>
      </c>
      <c r="C39" s="145">
        <v>0.3312861547870849</v>
      </c>
      <c r="D39" s="143">
        <v>0.39871414687632384</v>
      </c>
      <c r="E39" s="144">
        <v>0.45549094332174361</v>
      </c>
      <c r="F39" s="145">
        <v>0.43601895734597157</v>
      </c>
      <c r="G39" s="144">
        <v>0.42245692051139522</v>
      </c>
      <c r="H39" s="144">
        <v>0.30116992934090114</v>
      </c>
      <c r="I39" s="145">
        <v>0.366514334146537</v>
      </c>
      <c r="J39" s="146">
        <v>0.38335219376978963</v>
      </c>
      <c r="K39" s="152"/>
      <c r="P39" s="152"/>
    </row>
    <row r="40" spans="2:16" s="105" customFormat="1" ht="15" customHeight="1">
      <c r="B40" s="171">
        <v>1999</v>
      </c>
      <c r="C40" s="149">
        <v>0.32969401858967046</v>
      </c>
      <c r="D40" s="147">
        <v>0.42228680726333306</v>
      </c>
      <c r="E40" s="148">
        <v>0.46802343136662844</v>
      </c>
      <c r="F40" s="149">
        <v>0.453390510914432</v>
      </c>
      <c r="G40" s="148">
        <v>0.42016806722689076</v>
      </c>
      <c r="H40" s="148">
        <v>0.29919447640966629</v>
      </c>
      <c r="I40" s="149">
        <v>0.36535936518810302</v>
      </c>
      <c r="J40" s="150">
        <v>0.38925509061197511</v>
      </c>
      <c r="K40" s="152"/>
      <c r="P40" s="152"/>
    </row>
    <row r="41" spans="2:16" s="105" customFormat="1" ht="15" customHeight="1">
      <c r="B41" s="171">
        <v>2000</v>
      </c>
      <c r="C41" s="149">
        <v>0.32815852581093025</v>
      </c>
      <c r="D41" s="147">
        <v>0.41988786524069455</v>
      </c>
      <c r="E41" s="148">
        <v>0.47828296415867039</v>
      </c>
      <c r="F41" s="149">
        <v>0.46229904143708961</v>
      </c>
      <c r="G41" s="148">
        <v>0.41760995230454756</v>
      </c>
      <c r="H41" s="148">
        <v>0.29131652661064428</v>
      </c>
      <c r="I41" s="149">
        <v>0.3630587701384162</v>
      </c>
      <c r="J41" s="150">
        <v>0.39142236302046374</v>
      </c>
      <c r="K41" s="152"/>
      <c r="P41" s="152"/>
    </row>
    <row r="42" spans="2:16" s="105" customFormat="1" ht="15" customHeight="1">
      <c r="B42" s="171">
        <v>2001</v>
      </c>
      <c r="C42" s="149">
        <v>0.31553704404897137</v>
      </c>
      <c r="D42" s="147">
        <v>0.41566824783608003</v>
      </c>
      <c r="E42" s="148">
        <v>0.47520753203938282</v>
      </c>
      <c r="F42" s="149">
        <v>0.46229904143708961</v>
      </c>
      <c r="G42" s="148">
        <v>0.40695681973954767</v>
      </c>
      <c r="H42" s="148">
        <v>0.28836982320711607</v>
      </c>
      <c r="I42" s="149">
        <v>0.3630587701384162</v>
      </c>
      <c r="J42" s="150">
        <v>0.38776421009503881</v>
      </c>
      <c r="K42" s="152"/>
      <c r="P42" s="152"/>
    </row>
    <row r="43" spans="2:16" s="105" customFormat="1" ht="15" customHeight="1">
      <c r="B43" s="171">
        <v>2002</v>
      </c>
      <c r="C43" s="149">
        <v>0.31527839081909326</v>
      </c>
      <c r="D43" s="147">
        <v>0.41121404900703901</v>
      </c>
      <c r="E43" s="148">
        <v>0.47000763762411135</v>
      </c>
      <c r="F43" s="149">
        <v>0.46012413961481036</v>
      </c>
      <c r="G43" s="148">
        <v>0.40181026096519057</v>
      </c>
      <c r="H43" s="148">
        <v>0.2817084534205907</v>
      </c>
      <c r="I43" s="149">
        <v>0.36088868839517313</v>
      </c>
      <c r="J43" s="150">
        <v>0.38621574157065924</v>
      </c>
      <c r="K43" s="152"/>
      <c r="P43" s="152"/>
    </row>
    <row r="44" spans="2:16" s="105" customFormat="1" ht="15" customHeight="1">
      <c r="B44" s="171">
        <v>2003</v>
      </c>
      <c r="C44" s="149">
        <v>0.31784374801347659</v>
      </c>
      <c r="D44" s="147">
        <v>0.42900042900042901</v>
      </c>
      <c r="E44" s="148">
        <v>0.49293936845767972</v>
      </c>
      <c r="F44" s="149">
        <v>0.48420288100714198</v>
      </c>
      <c r="G44" s="148">
        <v>0.39183336770468141</v>
      </c>
      <c r="H44" s="148">
        <v>0.27741618830157272</v>
      </c>
      <c r="I44" s="149">
        <v>0.35507423270677529</v>
      </c>
      <c r="J44" s="150">
        <v>0.39468443350110438</v>
      </c>
      <c r="K44" s="152"/>
      <c r="P44" s="152"/>
    </row>
    <row r="45" spans="2:16" s="105" customFormat="1" ht="15" customHeight="1">
      <c r="B45" s="171">
        <v>2004</v>
      </c>
      <c r="C45" s="149">
        <v>0.31882468468238684</v>
      </c>
      <c r="D45" s="147">
        <v>0.4476592135334449</v>
      </c>
      <c r="E45" s="148">
        <v>0.48538145271813615</v>
      </c>
      <c r="F45" s="149">
        <v>0.48966619547844087</v>
      </c>
      <c r="G45" s="148">
        <v>0.38962370552650466</v>
      </c>
      <c r="H45" s="148">
        <v>0.25184159163885916</v>
      </c>
      <c r="I45" s="149">
        <v>0.33780470529263695</v>
      </c>
      <c r="J45" s="150">
        <v>0.39149627001030818</v>
      </c>
      <c r="K45" s="152"/>
      <c r="P45" s="152"/>
    </row>
    <row r="46" spans="2:16" s="105" customFormat="1" ht="15" customHeight="1">
      <c r="B46" s="171">
        <v>2005</v>
      </c>
      <c r="C46" s="149">
        <v>0.31852408679144317</v>
      </c>
      <c r="D46" s="147">
        <v>0.44063079777365494</v>
      </c>
      <c r="E46" s="148">
        <v>0.47801819281004398</v>
      </c>
      <c r="F46" s="149">
        <v>0.48435001142334932</v>
      </c>
      <c r="G46" s="148">
        <v>0.40308765140979902</v>
      </c>
      <c r="H46" s="148">
        <v>0.24611850606066824</v>
      </c>
      <c r="I46" s="149">
        <v>0.34249141095758456</v>
      </c>
      <c r="J46" s="150">
        <v>0.39097904707743164</v>
      </c>
      <c r="K46" s="152"/>
      <c r="P46" s="152"/>
    </row>
    <row r="47" spans="2:16" s="105" customFormat="1" ht="15" customHeight="1">
      <c r="B47" s="171">
        <v>2006</v>
      </c>
      <c r="C47" s="149">
        <v>0.31756113051762463</v>
      </c>
      <c r="D47" s="147">
        <v>0.43418647166361979</v>
      </c>
      <c r="E47" s="148">
        <v>0.47329370658574271</v>
      </c>
      <c r="F47" s="149">
        <v>0.47777016550679696</v>
      </c>
      <c r="G47" s="148">
        <v>0.39513197407934247</v>
      </c>
      <c r="H47" s="148">
        <v>0.24198915081973826</v>
      </c>
      <c r="I47" s="149">
        <v>0.33560214365869262</v>
      </c>
      <c r="J47" s="150">
        <v>0.38595407848200752</v>
      </c>
      <c r="K47" s="152"/>
      <c r="P47" s="152"/>
    </row>
    <row r="48" spans="2:16" s="105" customFormat="1" ht="15" customHeight="1">
      <c r="B48" s="171">
        <v>2007</v>
      </c>
      <c r="C48" s="149">
        <v>0.31617154203184478</v>
      </c>
      <c r="D48" s="147">
        <v>0.42737926535753651</v>
      </c>
      <c r="E48" s="148">
        <v>0.45267489711934156</v>
      </c>
      <c r="F48" s="149">
        <v>0.4622592029584589</v>
      </c>
      <c r="G48" s="148">
        <v>0.38526737555863771</v>
      </c>
      <c r="H48" s="148">
        <v>0.23833167825223436</v>
      </c>
      <c r="I48" s="149">
        <v>0.33190200593274832</v>
      </c>
      <c r="J48" s="150">
        <v>0.37850376420257248</v>
      </c>
      <c r="K48" s="152"/>
      <c r="P48" s="152"/>
    </row>
    <row r="49" spans="2:16" s="105" customFormat="1" ht="15" customHeight="1">
      <c r="B49" s="171">
        <v>2008</v>
      </c>
      <c r="C49" s="149">
        <v>0.32930567165691416</v>
      </c>
      <c r="D49" s="147">
        <v>0.39739485594436474</v>
      </c>
      <c r="E49" s="148">
        <v>0.45826425673581067</v>
      </c>
      <c r="F49" s="149">
        <v>0.4551541834796537</v>
      </c>
      <c r="G49" s="148">
        <v>0.39600226287007356</v>
      </c>
      <c r="H49" s="148">
        <v>0.23405500292568754</v>
      </c>
      <c r="I49" s="149">
        <v>0.33545449000752231</v>
      </c>
      <c r="J49" s="150">
        <v>0.38069107433764898</v>
      </c>
      <c r="K49" s="152"/>
      <c r="P49" s="152"/>
    </row>
    <row r="50" spans="2:16" s="105" customFormat="1" ht="15" customHeight="1">
      <c r="B50" s="172">
        <v>2009</v>
      </c>
      <c r="C50" s="149">
        <v>0.33779979732012161</v>
      </c>
      <c r="D50" s="147">
        <v>0.39212269083304285</v>
      </c>
      <c r="E50" s="148">
        <v>0.45204350253942083</v>
      </c>
      <c r="F50" s="149">
        <v>0.42933337736752591</v>
      </c>
      <c r="G50" s="148">
        <v>0.38833515172809141</v>
      </c>
      <c r="H50" s="148">
        <v>0.24871814494528199</v>
      </c>
      <c r="I50" s="149">
        <v>0.31971413794724718</v>
      </c>
      <c r="J50" s="150">
        <v>0.36760878617530712</v>
      </c>
      <c r="K50" s="152"/>
      <c r="P50" s="152"/>
    </row>
    <row r="51" spans="2:16" s="105" customFormat="1" ht="15" customHeight="1">
      <c r="B51" s="172">
        <v>2010</v>
      </c>
      <c r="C51" s="149">
        <v>0.33401373167563553</v>
      </c>
      <c r="D51" s="147">
        <v>0.39016777214202109</v>
      </c>
      <c r="E51" s="148">
        <v>0.44152977079410427</v>
      </c>
      <c r="F51" s="149">
        <v>0.42228700898984073</v>
      </c>
      <c r="G51" s="148">
        <v>0.37780656303972371</v>
      </c>
      <c r="H51" s="148">
        <v>0.2447012762112713</v>
      </c>
      <c r="I51" s="149">
        <v>0.31275871584950787</v>
      </c>
      <c r="J51" s="150">
        <v>0.36138721520768574</v>
      </c>
      <c r="K51" s="152"/>
      <c r="P51" s="152"/>
    </row>
    <row r="52" spans="2:16" s="105" customFormat="1" ht="15" customHeight="1">
      <c r="B52" s="172">
        <v>2011</v>
      </c>
      <c r="C52" s="149">
        <v>0.33278690545154255</v>
      </c>
      <c r="D52" s="147">
        <v>0.38590172369436582</v>
      </c>
      <c r="E52" s="148">
        <v>0.43408873284391958</v>
      </c>
      <c r="F52" s="149">
        <v>0.41610319359201081</v>
      </c>
      <c r="G52" s="148">
        <v>0.40587996541196819</v>
      </c>
      <c r="H52" s="148">
        <v>0.23961808563581738</v>
      </c>
      <c r="I52" s="149">
        <v>0.32455824017309776</v>
      </c>
      <c r="J52" s="150">
        <v>0.36275085009873131</v>
      </c>
      <c r="K52" s="152"/>
      <c r="P52" s="152"/>
    </row>
    <row r="53" spans="2:16" s="105" customFormat="1" ht="15" customHeight="1">
      <c r="B53" s="83">
        <v>2012</v>
      </c>
      <c r="C53" s="149">
        <v>0.33089857345948326</v>
      </c>
      <c r="D53" s="147">
        <v>0.3813720920377982</v>
      </c>
      <c r="E53" s="148">
        <v>0.40120864103110621</v>
      </c>
      <c r="F53" s="149">
        <v>0.39383413281662294</v>
      </c>
      <c r="G53" s="148">
        <v>0.41400724512678971</v>
      </c>
      <c r="H53" s="148">
        <v>0.23546885471571666</v>
      </c>
      <c r="I53" s="149">
        <v>0.32691577059348464</v>
      </c>
      <c r="J53" s="150">
        <v>0.35433217709149228</v>
      </c>
      <c r="K53" s="152"/>
      <c r="P53" s="152"/>
    </row>
    <row r="54" spans="2:16" s="105" customFormat="1" ht="15" customHeight="1">
      <c r="B54" s="83">
        <v>2013</v>
      </c>
      <c r="C54" s="149">
        <v>0.34205575508807939</v>
      </c>
      <c r="D54" s="147">
        <v>0.37521887767864587</v>
      </c>
      <c r="E54" s="148">
        <v>0.3924117380161134</v>
      </c>
      <c r="F54" s="149">
        <v>0.38604374647735085</v>
      </c>
      <c r="G54" s="148">
        <v>0.42295459159504634</v>
      </c>
      <c r="H54" s="148">
        <v>0.22998266284541627</v>
      </c>
      <c r="I54" s="149">
        <v>0.32862306933946767</v>
      </c>
      <c r="J54" s="150">
        <v>0.35472812841158247</v>
      </c>
      <c r="K54" s="152"/>
      <c r="P54" s="152"/>
    </row>
    <row r="55" spans="2:16" s="105" customFormat="1" ht="15" customHeight="1">
      <c r="B55" s="83">
        <v>2014</v>
      </c>
      <c r="C55" s="149">
        <v>0.34028486704584121</v>
      </c>
      <c r="D55" s="147">
        <v>0.39194653024176912</v>
      </c>
      <c r="E55" s="148">
        <v>0.39747064137308036</v>
      </c>
      <c r="F55" s="149">
        <v>0.39543425525281178</v>
      </c>
      <c r="G55" s="148">
        <v>0.41562068793536266</v>
      </c>
      <c r="H55" s="148">
        <v>0.22480848046760163</v>
      </c>
      <c r="I55" s="149">
        <v>0.32209394971943922</v>
      </c>
      <c r="J55" s="150">
        <v>0.35567558769362467</v>
      </c>
      <c r="K55" s="152"/>
      <c r="P55" s="152"/>
    </row>
    <row r="56" spans="2:16" s="105" customFormat="1" ht="15" customHeight="1">
      <c r="B56" s="83">
        <v>2015</v>
      </c>
      <c r="C56" s="149">
        <v>0.3266550522648084</v>
      </c>
      <c r="D56" s="147">
        <v>0.38850038850038848</v>
      </c>
      <c r="E56" s="159">
        <v>0.41531688678461665</v>
      </c>
      <c r="F56" s="149">
        <v>0.40546933075034353</v>
      </c>
      <c r="G56" s="159">
        <v>0.4249476987447699</v>
      </c>
      <c r="H56" s="159">
        <v>0.23859433849719652</v>
      </c>
      <c r="I56" s="149">
        <v>0.33371989220847481</v>
      </c>
      <c r="J56" s="150">
        <v>0.36044516467279919</v>
      </c>
      <c r="K56" s="152"/>
      <c r="P56" s="152"/>
    </row>
    <row r="57" spans="2:16" s="105" customFormat="1" ht="15" customHeight="1">
      <c r="B57" s="89">
        <v>2016</v>
      </c>
      <c r="C57" s="160">
        <v>0.32591376563178992</v>
      </c>
      <c r="D57" s="159">
        <v>0.40793016235620461</v>
      </c>
      <c r="E57" s="159">
        <v>0.4079682017927288</v>
      </c>
      <c r="F57" s="160">
        <v>0.40795436844955091</v>
      </c>
      <c r="G57" s="159">
        <v>0.4349086691794723</v>
      </c>
      <c r="H57" s="159">
        <v>0.23556729652874764</v>
      </c>
      <c r="I57" s="160">
        <v>0.33741245792631241</v>
      </c>
      <c r="J57" s="161">
        <v>0.36264358327240137</v>
      </c>
      <c r="K57" s="152"/>
      <c r="P57" s="152"/>
    </row>
    <row r="58" spans="2:16" s="105" customFormat="1" ht="15" customHeight="1">
      <c r="B58" s="83">
        <v>2017</v>
      </c>
      <c r="C58" s="163">
        <v>0.3255522330471689</v>
      </c>
      <c r="D58" s="162">
        <v>0.40690104166666669</v>
      </c>
      <c r="E58" s="162">
        <v>0.39235145458531911</v>
      </c>
      <c r="F58" s="163">
        <v>0.39761724186173225</v>
      </c>
      <c r="G58" s="162">
        <v>0.42992945972197899</v>
      </c>
      <c r="H58" s="162">
        <v>0.26703606655873957</v>
      </c>
      <c r="I58" s="163">
        <v>0.35039684479864408</v>
      </c>
      <c r="J58" s="164">
        <v>0.36314329810257628</v>
      </c>
      <c r="K58" s="152"/>
      <c r="P58" s="152"/>
    </row>
    <row r="59" spans="2:16" s="105" customFormat="1" ht="15" customHeight="1">
      <c r="B59" s="89">
        <v>2018</v>
      </c>
      <c r="C59" s="163">
        <v>0.32490974729241878</v>
      </c>
      <c r="D59" s="162">
        <v>0.38594353036766199</v>
      </c>
      <c r="E59" s="162">
        <v>0.38847819380491538</v>
      </c>
      <c r="F59" s="163">
        <v>0.38756572164006109</v>
      </c>
      <c r="G59" s="162">
        <v>0.426917968502941</v>
      </c>
      <c r="H59" s="162">
        <v>0.27932960893854747</v>
      </c>
      <c r="I59" s="163">
        <v>0.35454135241410428</v>
      </c>
      <c r="J59" s="164">
        <v>0.36051227631521565</v>
      </c>
      <c r="K59" s="152"/>
      <c r="P59" s="152"/>
    </row>
    <row r="60" spans="2:16" s="105" customFormat="1" ht="15" customHeight="1">
      <c r="B60" s="83">
        <v>2019</v>
      </c>
      <c r="C60" s="160">
        <v>0.30103072921683849</v>
      </c>
      <c r="D60" s="159">
        <v>0.38570848558668291</v>
      </c>
      <c r="E60" s="159">
        <v>0.38617932350469092</v>
      </c>
      <c r="F60" s="160">
        <v>0.38601040043116636</v>
      </c>
      <c r="G60" s="159">
        <v>0.42454165225321555</v>
      </c>
      <c r="H60" s="159">
        <v>0.27607710671192165</v>
      </c>
      <c r="I60" s="160">
        <v>0.35150788895546231</v>
      </c>
      <c r="J60" s="161">
        <v>0.35308588380001443</v>
      </c>
      <c r="K60" s="152"/>
      <c r="P60" s="152"/>
    </row>
    <row r="61" spans="2:16" s="105" customFormat="1" ht="15" customHeight="1">
      <c r="B61" s="83">
        <v>2020</v>
      </c>
      <c r="C61" s="160">
        <v>0.29828308257668856</v>
      </c>
      <c r="D61" s="159">
        <v>0.32370971331458515</v>
      </c>
      <c r="E61" s="159">
        <v>0.40529586598216694</v>
      </c>
      <c r="F61" s="160">
        <v>0.37612747828225473</v>
      </c>
      <c r="G61" s="159">
        <v>0.41909196740395804</v>
      </c>
      <c r="H61" s="159">
        <v>0.27413164769245651</v>
      </c>
      <c r="I61" s="160">
        <v>0.34799389428894562</v>
      </c>
      <c r="J61" s="161">
        <v>0.34719930674915278</v>
      </c>
      <c r="K61" s="152"/>
      <c r="P61" s="152"/>
    </row>
    <row r="62" spans="2:16" s="105" customFormat="1" ht="15" customHeight="1">
      <c r="B62" s="88">
        <v>2021</v>
      </c>
      <c r="C62" s="163">
        <v>0.30673399084517011</v>
      </c>
      <c r="D62" s="162">
        <v>0.3398708490773506</v>
      </c>
      <c r="E62" s="162">
        <v>0.38888024710561986</v>
      </c>
      <c r="F62" s="163">
        <v>0.37137286549874665</v>
      </c>
      <c r="G62" s="162">
        <v>0.41214452534688834</v>
      </c>
      <c r="H62" s="162">
        <v>0.27021442309220667</v>
      </c>
      <c r="I62" s="163">
        <v>0.34261508752258146</v>
      </c>
      <c r="J62" s="164">
        <v>0.34540456217140564</v>
      </c>
      <c r="K62" s="152"/>
      <c r="P62" s="152"/>
    </row>
    <row r="63" spans="2:16" s="105" customFormat="1" ht="15" customHeight="1">
      <c r="B63" s="209">
        <v>2022</v>
      </c>
      <c r="C63" s="163">
        <v>0.30339805825242716</v>
      </c>
      <c r="D63" s="162">
        <v>0.31775032768002542</v>
      </c>
      <c r="E63" s="162">
        <v>0.396165993551298</v>
      </c>
      <c r="F63" s="163">
        <v>0.36820676225880683</v>
      </c>
      <c r="G63" s="162">
        <v>0.40477939522959988</v>
      </c>
      <c r="H63" s="162">
        <v>0.28276100411574351</v>
      </c>
      <c r="I63" s="163">
        <v>0.34519526545515911</v>
      </c>
      <c r="J63" s="164">
        <v>0.34426587401548359</v>
      </c>
      <c r="K63" s="152"/>
      <c r="P63" s="152"/>
    </row>
    <row r="64" spans="2:16" s="105" customFormat="1" ht="15" customHeight="1">
      <c r="B64" s="209">
        <v>2023</v>
      </c>
      <c r="C64" s="216">
        <v>0.29688838138738227</v>
      </c>
      <c r="D64" s="162">
        <v>0.33044999514044127</v>
      </c>
      <c r="E64" s="162">
        <v>0.37584699805633409</v>
      </c>
      <c r="F64" s="163">
        <v>0.35969232471916329</v>
      </c>
      <c r="G64" s="162">
        <v>0.39370652823750707</v>
      </c>
      <c r="H64" s="162">
        <v>0.26104849359663401</v>
      </c>
      <c r="I64" s="163">
        <v>0.32909252735581634</v>
      </c>
      <c r="J64" s="164">
        <v>0.33347547041908576</v>
      </c>
      <c r="K64" s="152"/>
      <c r="P64" s="152"/>
    </row>
    <row r="65" spans="2:16" s="105" customFormat="1" ht="15" customHeight="1">
      <c r="B65" s="209">
        <v>2024</v>
      </c>
      <c r="C65" s="216">
        <v>0.28190931541141845</v>
      </c>
      <c r="D65" s="162">
        <v>0.32854050711193566</v>
      </c>
      <c r="E65" s="162">
        <v>0.36958036789085763</v>
      </c>
      <c r="F65" s="163">
        <v>0.35507968807615092</v>
      </c>
      <c r="G65" s="162">
        <v>0.38557657979293108</v>
      </c>
      <c r="H65" s="162">
        <v>0.25704608685133667</v>
      </c>
      <c r="I65" s="163">
        <v>0.32314686290494343</v>
      </c>
      <c r="J65" s="164">
        <v>0.32589256857210575</v>
      </c>
      <c r="K65" s="152"/>
      <c r="P65" s="152"/>
    </row>
    <row r="66" spans="2:16" s="105" customFormat="1" ht="15" customHeight="1">
      <c r="B66" s="205" t="s">
        <v>79</v>
      </c>
      <c r="C66" s="217">
        <v>0.27839343599141836</v>
      </c>
      <c r="D66" s="165">
        <v>0.3458562913696428</v>
      </c>
      <c r="E66" s="165">
        <v>0.38418497909735277</v>
      </c>
      <c r="F66" s="166">
        <v>0.37074886871120444</v>
      </c>
      <c r="G66" s="165">
        <v>0.37761451289709991</v>
      </c>
      <c r="H66" s="165">
        <v>0.23821651310928274</v>
      </c>
      <c r="I66" s="166">
        <v>0.3100970583690556</v>
      </c>
      <c r="J66" s="167">
        <v>0.32642185018685227</v>
      </c>
      <c r="K66" s="152"/>
      <c r="P66" s="152"/>
    </row>
    <row r="67" spans="2:16" s="15" customFormat="1" ht="5.25" customHeight="1">
      <c r="B67" s="127"/>
      <c r="D67" s="17"/>
      <c r="E67" s="17"/>
    </row>
    <row r="68" spans="2:16" s="22" customFormat="1" ht="14.25">
      <c r="B68" s="69" t="s">
        <v>42</v>
      </c>
      <c r="C68" s="18"/>
      <c r="D68" s="19"/>
      <c r="E68" s="19"/>
      <c r="F68" s="18"/>
      <c r="G68" s="18"/>
      <c r="H68" s="18"/>
      <c r="I68" s="18"/>
      <c r="J68" s="18"/>
      <c r="K68" s="18"/>
    </row>
    <row r="69" spans="2:16" s="15" customFormat="1" ht="5.25" customHeight="1">
      <c r="B69" s="127"/>
      <c r="D69" s="17"/>
      <c r="E69" s="17"/>
    </row>
    <row r="70" spans="2:16" s="22" customFormat="1" ht="14.25">
      <c r="B70" s="194" t="s">
        <v>73</v>
      </c>
      <c r="C70" s="15"/>
      <c r="D70" s="17"/>
      <c r="E70" s="17"/>
      <c r="F70" s="15"/>
      <c r="G70" s="15"/>
      <c r="H70" s="15"/>
      <c r="I70" s="15"/>
      <c r="J70" s="15"/>
      <c r="K70" s="15"/>
    </row>
    <row r="71" spans="2:16" s="15" customFormat="1" ht="5.25" customHeight="1">
      <c r="B71" s="127"/>
      <c r="D71" s="17"/>
      <c r="E71" s="17"/>
    </row>
    <row r="72" spans="2:16" s="22" customFormat="1" ht="14.25">
      <c r="B72" s="127" t="s">
        <v>41</v>
      </c>
      <c r="C72" s="15"/>
      <c r="D72" s="17"/>
      <c r="E72" s="17"/>
      <c r="F72" s="15"/>
      <c r="G72" s="15"/>
      <c r="H72" s="15"/>
      <c r="I72" s="15"/>
      <c r="J72" s="15"/>
      <c r="K72" s="15"/>
    </row>
    <row r="73" spans="2:16" s="105" customFormat="1" ht="15" customHeight="1">
      <c r="B73" s="220" t="s">
        <v>29</v>
      </c>
      <c r="C73" s="220"/>
      <c r="D73" s="220"/>
      <c r="E73" s="220"/>
      <c r="F73" s="220"/>
      <c r="G73" s="220"/>
      <c r="H73" s="220"/>
      <c r="I73" s="220"/>
      <c r="J73" s="220"/>
      <c r="K73" s="220"/>
      <c r="L73" s="151"/>
      <c r="M73" s="151"/>
      <c r="N73" s="28"/>
    </row>
    <row r="74" spans="2:16" s="105" customFormat="1" ht="15" customHeight="1">
      <c r="B74" s="220" t="s">
        <v>50</v>
      </c>
      <c r="C74" s="220"/>
      <c r="D74" s="220"/>
      <c r="E74" s="220"/>
      <c r="F74" s="220"/>
      <c r="G74" s="220"/>
      <c r="H74" s="220"/>
      <c r="I74" s="220"/>
      <c r="J74" s="220"/>
      <c r="K74" s="220"/>
      <c r="L74" s="151"/>
      <c r="M74" s="151"/>
      <c r="N74" s="28"/>
    </row>
    <row r="75" spans="2:16" s="105" customFormat="1" ht="15" customHeight="1">
      <c r="B75" s="220" t="s">
        <v>51</v>
      </c>
      <c r="C75" s="220"/>
      <c r="D75" s="220"/>
      <c r="E75" s="220"/>
      <c r="F75" s="220"/>
      <c r="G75" s="220"/>
      <c r="H75" s="220"/>
      <c r="I75" s="220"/>
      <c r="J75" s="220"/>
      <c r="K75" s="220"/>
      <c r="L75" s="151"/>
      <c r="M75" s="151"/>
      <c r="N75" s="28"/>
    </row>
    <row r="76" spans="2:16" s="105" customFormat="1" ht="15" customHeight="1">
      <c r="B76" s="220" t="s">
        <v>52</v>
      </c>
      <c r="C76" s="220"/>
      <c r="D76" s="220"/>
      <c r="E76" s="220"/>
      <c r="F76" s="220"/>
      <c r="G76" s="220"/>
      <c r="H76" s="220"/>
      <c r="I76" s="220"/>
      <c r="J76" s="220"/>
      <c r="K76" s="220"/>
      <c r="L76" s="151"/>
      <c r="M76" s="151"/>
      <c r="N76" s="28"/>
    </row>
    <row r="77" spans="2:16" s="105" customFormat="1" ht="15" customHeight="1">
      <c r="B77" s="220" t="s">
        <v>53</v>
      </c>
      <c r="C77" s="220"/>
      <c r="D77" s="220"/>
      <c r="E77" s="220"/>
      <c r="F77" s="220"/>
      <c r="G77" s="220"/>
      <c r="H77" s="220"/>
      <c r="I77" s="220"/>
      <c r="J77" s="220"/>
      <c r="K77" s="220"/>
      <c r="L77" s="151"/>
      <c r="M77" s="151"/>
      <c r="N77" s="28"/>
    </row>
    <row r="78" spans="2:16" s="105" customFormat="1" ht="15" customHeight="1">
      <c r="B78" s="220" t="s">
        <v>68</v>
      </c>
      <c r="C78" s="220"/>
      <c r="D78" s="220"/>
      <c r="E78" s="220"/>
      <c r="F78" s="220"/>
      <c r="G78" s="220"/>
      <c r="H78" s="220"/>
      <c r="I78" s="220"/>
      <c r="J78" s="220"/>
      <c r="K78" s="220"/>
      <c r="L78" s="151"/>
      <c r="M78" s="151"/>
      <c r="N78" s="28"/>
    </row>
    <row r="79" spans="2:16" s="105" customFormat="1" ht="15" customHeight="1">
      <c r="B79" s="220" t="s">
        <v>77</v>
      </c>
      <c r="C79" s="220"/>
      <c r="D79" s="220"/>
      <c r="E79" s="220"/>
      <c r="F79" s="220"/>
      <c r="G79" s="220"/>
      <c r="H79" s="220"/>
      <c r="I79" s="220"/>
      <c r="J79" s="220"/>
      <c r="K79" s="220"/>
      <c r="L79" s="151"/>
      <c r="M79" s="151"/>
      <c r="N79" s="28"/>
    </row>
    <row r="80" spans="2:16" s="15" customFormat="1" ht="5.25" customHeight="1">
      <c r="B80" s="127"/>
      <c r="D80" s="17"/>
      <c r="E80" s="17"/>
    </row>
    <row r="81" spans="2:11">
      <c r="B81" s="66" t="s">
        <v>17</v>
      </c>
      <c r="C81" s="129"/>
      <c r="D81" s="129"/>
      <c r="E81" s="129"/>
      <c r="F81" s="129"/>
      <c r="G81" s="129"/>
      <c r="H81" s="129"/>
      <c r="I81" s="129"/>
      <c r="J81" s="129"/>
      <c r="K81" s="129"/>
    </row>
    <row r="88" spans="2:11">
      <c r="C88" s="220"/>
      <c r="D88" s="220"/>
      <c r="E88" s="220"/>
      <c r="F88" s="220"/>
      <c r="G88" s="220"/>
      <c r="H88" s="220"/>
      <c r="I88" s="220"/>
    </row>
    <row r="92" spans="2:11">
      <c r="C92" s="127"/>
    </row>
    <row r="93" spans="2:11">
      <c r="C93" s="127"/>
    </row>
    <row r="94" spans="2:11">
      <c r="C94" s="127"/>
    </row>
    <row r="95" spans="2:11">
      <c r="C95" s="127"/>
    </row>
  </sheetData>
  <mergeCells count="21">
    <mergeCell ref="B2:K2"/>
    <mergeCell ref="J37:J38"/>
    <mergeCell ref="C88:I88"/>
    <mergeCell ref="B4:B6"/>
    <mergeCell ref="C4:J4"/>
    <mergeCell ref="C5:C6"/>
    <mergeCell ref="D5:F5"/>
    <mergeCell ref="G5:I5"/>
    <mergeCell ref="J5:J6"/>
    <mergeCell ref="B36:B38"/>
    <mergeCell ref="C36:J36"/>
    <mergeCell ref="C37:C38"/>
    <mergeCell ref="D37:F37"/>
    <mergeCell ref="G37:I37"/>
    <mergeCell ref="B73:K73"/>
    <mergeCell ref="B74:K74"/>
    <mergeCell ref="B75:K75"/>
    <mergeCell ref="B76:K76"/>
    <mergeCell ref="B79:K79"/>
    <mergeCell ref="B77:K77"/>
    <mergeCell ref="B78:K78"/>
  </mergeCells>
  <pageMargins left="0.70866141732283472" right="0.70866141732283472" top="0.74803149606299213" bottom="0.74803149606299213" header="0.31496062992125984" footer="0.31496062992125984"/>
  <pageSetup paperSize="9" scale="73" orientation="landscape" r:id="rId1"/>
  <headerFooter>
    <oddHeader>&amp;L&amp;G&amp;C&amp;8Gesundheitsberufe - Statistik der Apotheken und Apotheker</oddHeader>
    <oddFooter>&amp;L&amp;8&amp;A&amp;C&amp;8&amp;P&amp;R&amp;8&amp;F</oddFooter>
  </headerFooter>
  <rowBreaks count="1" manualBreakCount="1">
    <brk id="34" min="1" max="10" man="1"/>
  </rowBreaks>
  <colBreaks count="1" manualBreakCount="1">
    <brk id="13" max="37"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39"/>
  <sheetViews>
    <sheetView showGridLines="0" zoomScaleNormal="100" workbookViewId="0"/>
  </sheetViews>
  <sheetFormatPr baseColWidth="10" defaultColWidth="11.19921875" defaultRowHeight="14.25"/>
  <cols>
    <col min="1" max="1" width="2.296875" style="24" customWidth="1"/>
    <col min="2" max="2" width="7.796875" style="24" customWidth="1"/>
    <col min="3" max="3" width="10.59765625" style="24" customWidth="1"/>
    <col min="4" max="4" width="14.3984375" style="24" customWidth="1"/>
    <col min="5" max="5" width="13.3984375" style="24" customWidth="1"/>
    <col min="6" max="6" width="12.296875" style="24" customWidth="1"/>
    <col min="7" max="7" width="13.19921875" style="24" customWidth="1"/>
    <col min="8" max="8" width="11.19921875" style="24"/>
    <col min="9" max="9" width="1.19921875" style="24" customWidth="1"/>
    <col min="10" max="10" width="10.796875" style="24" customWidth="1"/>
    <col min="11" max="11" width="9.8984375" style="24" customWidth="1"/>
    <col min="12" max="16384" width="11.19921875" style="24"/>
  </cols>
  <sheetData>
    <row r="2" spans="2:9" ht="19.5" customHeight="1">
      <c r="B2" s="55" t="s">
        <v>37</v>
      </c>
      <c r="C2" s="55"/>
      <c r="D2" s="55"/>
      <c r="E2" s="55"/>
      <c r="F2" s="55"/>
      <c r="G2" s="108"/>
      <c r="I2" s="39"/>
    </row>
    <row r="3" spans="2:9">
      <c r="B3" s="36"/>
      <c r="C3" s="36"/>
      <c r="D3" s="36"/>
      <c r="E3" s="36"/>
      <c r="F3" s="36"/>
      <c r="G3" s="36"/>
    </row>
    <row r="4" spans="2:9" ht="39.200000000000003" customHeight="1">
      <c r="B4" s="70" t="s">
        <v>14</v>
      </c>
      <c r="C4" s="44" t="s">
        <v>5</v>
      </c>
      <c r="D4" s="79" t="s">
        <v>65</v>
      </c>
      <c r="E4" s="70" t="s">
        <v>27</v>
      </c>
      <c r="F4" s="70" t="s">
        <v>28</v>
      </c>
      <c r="G4" s="49"/>
    </row>
    <row r="5" spans="2:9" ht="15.75" customHeight="1">
      <c r="B5" s="110">
        <v>2004</v>
      </c>
      <c r="C5" s="111">
        <v>218</v>
      </c>
      <c r="D5" s="112">
        <v>0.75700752840514496</v>
      </c>
      <c r="E5" s="113">
        <v>100</v>
      </c>
      <c r="F5" s="114">
        <v>287976</v>
      </c>
      <c r="G5" s="49"/>
    </row>
    <row r="6" spans="2:9" ht="15.75" customHeight="1">
      <c r="B6" s="83">
        <v>2005</v>
      </c>
      <c r="C6" s="84">
        <v>226</v>
      </c>
      <c r="D6" s="85">
        <v>0.7751007459487268</v>
      </c>
      <c r="E6" s="86">
        <v>103.6697247706422</v>
      </c>
      <c r="F6" s="115">
        <v>291575</v>
      </c>
      <c r="G6" s="47"/>
    </row>
    <row r="7" spans="2:9" ht="15.75" customHeight="1">
      <c r="B7" s="83">
        <v>2006</v>
      </c>
      <c r="C7" s="84">
        <v>212</v>
      </c>
      <c r="D7" s="85">
        <v>0.71960028240916751</v>
      </c>
      <c r="E7" s="86">
        <v>97.247706422018354</v>
      </c>
      <c r="F7" s="115">
        <v>294608</v>
      </c>
      <c r="G7" s="47"/>
    </row>
    <row r="8" spans="2:9" ht="15.75" customHeight="1">
      <c r="B8" s="83">
        <v>2007</v>
      </c>
      <c r="C8" s="84">
        <v>226</v>
      </c>
      <c r="D8" s="85">
        <v>0.75691606939513689</v>
      </c>
      <c r="E8" s="86">
        <v>103.6697247706422</v>
      </c>
      <c r="F8" s="115">
        <v>298580</v>
      </c>
      <c r="G8" s="47"/>
    </row>
    <row r="9" spans="2:9" ht="15.75" customHeight="1">
      <c r="B9" s="83">
        <v>2008</v>
      </c>
      <c r="C9" s="84">
        <v>226</v>
      </c>
      <c r="D9" s="85">
        <v>0.74528180556059365</v>
      </c>
      <c r="E9" s="86">
        <v>103.6697247706422</v>
      </c>
      <c r="F9" s="115">
        <v>303241</v>
      </c>
      <c r="G9" s="47"/>
    </row>
    <row r="10" spans="2:9" ht="15.75" customHeight="1">
      <c r="B10" s="98">
        <v>2009</v>
      </c>
      <c r="C10" s="94">
        <v>256</v>
      </c>
      <c r="D10" s="95">
        <v>0.83281282531750989</v>
      </c>
      <c r="E10" s="96">
        <v>117.43119266055047</v>
      </c>
      <c r="F10" s="116">
        <v>307392</v>
      </c>
      <c r="G10" s="47"/>
    </row>
    <row r="11" spans="2:9" ht="15.75" customHeight="1">
      <c r="B11" s="88">
        <v>2010</v>
      </c>
      <c r="C11" s="94">
        <v>282</v>
      </c>
      <c r="D11" s="95">
        <v>0.90186897954484402</v>
      </c>
      <c r="E11" s="96">
        <v>129.35779816513761</v>
      </c>
      <c r="F11" s="116">
        <v>312684</v>
      </c>
      <c r="G11" s="47"/>
    </row>
    <row r="12" spans="2:9" ht="15.75" customHeight="1">
      <c r="B12" s="88">
        <v>2011</v>
      </c>
      <c r="C12" s="94">
        <v>305</v>
      </c>
      <c r="D12" s="95">
        <v>0.96207834156620042</v>
      </c>
      <c r="E12" s="96">
        <v>139.90825688073394</v>
      </c>
      <c r="F12" s="116">
        <v>317022</v>
      </c>
      <c r="G12" s="47"/>
    </row>
    <row r="13" spans="2:9" ht="15.75" customHeight="1">
      <c r="B13" s="88">
        <v>2012</v>
      </c>
      <c r="C13" s="94">
        <v>324</v>
      </c>
      <c r="D13" s="95">
        <v>1.0070493454179255</v>
      </c>
      <c r="E13" s="96">
        <v>148.62385321100916</v>
      </c>
      <c r="F13" s="116">
        <v>321732</v>
      </c>
      <c r="G13" s="47"/>
    </row>
    <row r="14" spans="2:9" ht="15.75" customHeight="1">
      <c r="B14" s="88">
        <v>2013</v>
      </c>
      <c r="C14" s="94">
        <v>334</v>
      </c>
      <c r="D14" s="95">
        <v>1.0213723697367978</v>
      </c>
      <c r="E14" s="96">
        <v>153.21100917431193</v>
      </c>
      <c r="F14" s="116">
        <v>327011</v>
      </c>
      <c r="G14" s="47"/>
    </row>
    <row r="15" spans="2:9" ht="15.75" customHeight="1">
      <c r="B15" s="106">
        <v>2014</v>
      </c>
      <c r="C15" s="122">
        <v>352</v>
      </c>
      <c r="D15" s="123">
        <v>1.0609983632894566</v>
      </c>
      <c r="E15" s="124">
        <v>161.46788990825689</v>
      </c>
      <c r="F15" s="126">
        <v>331763</v>
      </c>
      <c r="G15" s="47"/>
    </row>
    <row r="16" spans="2:9" s="107" customFormat="1" ht="15.75" customHeight="1">
      <c r="B16" s="106">
        <v>2015</v>
      </c>
      <c r="C16" s="122">
        <v>363</v>
      </c>
      <c r="D16" s="123">
        <v>1.0813354940183977</v>
      </c>
      <c r="E16" s="124">
        <v>166.51376146788991</v>
      </c>
      <c r="F16" s="125">
        <v>335696</v>
      </c>
      <c r="G16" s="109"/>
    </row>
    <row r="17" spans="2:10" ht="15.75" customHeight="1">
      <c r="B17" s="106">
        <v>2016</v>
      </c>
      <c r="C17" s="122">
        <v>380</v>
      </c>
      <c r="D17" s="123">
        <v>1.1187143612912156</v>
      </c>
      <c r="E17" s="124">
        <v>174.3119266055046</v>
      </c>
      <c r="F17" s="126">
        <v>339176</v>
      </c>
      <c r="G17" s="47"/>
    </row>
    <row r="18" spans="2:10" s="107" customFormat="1" ht="15.75" customHeight="1">
      <c r="B18" s="99">
        <v>2017</v>
      </c>
      <c r="C18" s="100">
        <v>402</v>
      </c>
      <c r="D18" s="101">
        <v>1.1730647678885768</v>
      </c>
      <c r="E18" s="102">
        <v>184.40366972477065</v>
      </c>
      <c r="F18" s="168">
        <v>342692.07549687813</v>
      </c>
      <c r="G18" s="109"/>
    </row>
    <row r="19" spans="2:10" s="107" customFormat="1" ht="15.75" customHeight="1">
      <c r="B19" s="99">
        <v>2018</v>
      </c>
      <c r="C19" s="100">
        <v>398</v>
      </c>
      <c r="D19" s="101">
        <v>1.1571281126891599</v>
      </c>
      <c r="E19" s="102">
        <v>182.56880733944953</v>
      </c>
      <c r="F19" s="168">
        <v>343955</v>
      </c>
      <c r="G19" s="109"/>
    </row>
    <row r="20" spans="2:10" s="107" customFormat="1" ht="15.75" customHeight="1">
      <c r="B20" s="99">
        <v>2019</v>
      </c>
      <c r="C20" s="100">
        <v>394</v>
      </c>
      <c r="D20" s="101">
        <v>1.1402937558787352</v>
      </c>
      <c r="E20" s="102">
        <v>180.73394495412845</v>
      </c>
      <c r="F20" s="168">
        <v>345525</v>
      </c>
      <c r="G20" s="109"/>
    </row>
    <row r="21" spans="2:10" s="107" customFormat="1" ht="15.75" customHeight="1">
      <c r="B21" s="99">
        <v>2020</v>
      </c>
      <c r="C21" s="100">
        <v>396</v>
      </c>
      <c r="D21" s="101">
        <v>1.1362886402699548</v>
      </c>
      <c r="E21" s="102">
        <v>181.65137614678898</v>
      </c>
      <c r="F21" s="168">
        <v>348503</v>
      </c>
      <c r="G21" s="109"/>
    </row>
    <row r="22" spans="2:10" s="107" customFormat="1" ht="15.75" customHeight="1">
      <c r="B22" s="99">
        <v>2021</v>
      </c>
      <c r="C22" s="100">
        <v>402</v>
      </c>
      <c r="D22" s="101">
        <v>1.1381363442041397</v>
      </c>
      <c r="E22" s="102">
        <v>184.40366972477065</v>
      </c>
      <c r="F22" s="168">
        <v>353209</v>
      </c>
      <c r="G22" s="109"/>
    </row>
    <row r="23" spans="2:10" s="107" customFormat="1" ht="15.75" customHeight="1">
      <c r="B23" s="201" t="s">
        <v>69</v>
      </c>
      <c r="C23" s="202">
        <v>372</v>
      </c>
      <c r="D23" s="203">
        <v>1.0411943506809749</v>
      </c>
      <c r="E23" s="204">
        <v>170.64220183486239</v>
      </c>
      <c r="F23" s="168">
        <v>357282</v>
      </c>
      <c r="G23" s="109"/>
    </row>
    <row r="24" spans="2:10" s="107" customFormat="1" ht="15.75" customHeight="1">
      <c r="B24" s="201">
        <v>2023</v>
      </c>
      <c r="C24" s="202">
        <v>381</v>
      </c>
      <c r="D24" s="203">
        <v>1.0414274936858332</v>
      </c>
      <c r="E24" s="204">
        <v>174.77064220183487</v>
      </c>
      <c r="F24" s="168">
        <v>365844</v>
      </c>
      <c r="G24" s="109"/>
    </row>
    <row r="25" spans="2:10" s="107" customFormat="1" ht="15.75" customHeight="1">
      <c r="B25" s="201">
        <v>2024</v>
      </c>
      <c r="C25" s="202">
        <v>361</v>
      </c>
      <c r="D25" s="203">
        <v>0.97229105169033203</v>
      </c>
      <c r="E25" s="204">
        <v>165.59633027522935</v>
      </c>
      <c r="F25" s="168">
        <v>371288</v>
      </c>
      <c r="G25" s="109"/>
    </row>
    <row r="26" spans="2:10" s="107" customFormat="1" ht="15.75" customHeight="1">
      <c r="B26" s="205" t="s">
        <v>80</v>
      </c>
      <c r="C26" s="206">
        <v>370</v>
      </c>
      <c r="D26" s="207">
        <v>0.98191938674093759</v>
      </c>
      <c r="E26" s="208">
        <v>169.72477064220183</v>
      </c>
      <c r="F26" s="156">
        <v>376813.01031040552</v>
      </c>
      <c r="G26" s="109"/>
    </row>
    <row r="27" spans="2:10" s="186" customFormat="1" ht="5.25" customHeight="1">
      <c r="B27" s="187"/>
      <c r="D27" s="188"/>
      <c r="E27" s="188"/>
    </row>
    <row r="28" spans="2:10" s="189" customFormat="1" ht="11.25">
      <c r="B28" s="190" t="s">
        <v>63</v>
      </c>
      <c r="C28" s="191"/>
      <c r="D28" s="192"/>
      <c r="E28" s="192"/>
      <c r="F28" s="191"/>
      <c r="G28" s="191"/>
      <c r="H28" s="191"/>
      <c r="I28" s="191"/>
      <c r="J28" s="191"/>
    </row>
    <row r="29" spans="2:10" s="186" customFormat="1" ht="5.25" customHeight="1">
      <c r="B29" s="187"/>
      <c r="D29" s="188"/>
      <c r="E29" s="188"/>
    </row>
    <row r="30" spans="2:10" s="193" customFormat="1" ht="12.2" customHeight="1">
      <c r="B30" s="194" t="s">
        <v>73</v>
      </c>
      <c r="C30" s="195"/>
      <c r="D30" s="196"/>
      <c r="F30" s="195"/>
      <c r="G30" s="195"/>
      <c r="H30" s="195"/>
      <c r="I30" s="195"/>
      <c r="J30" s="195"/>
    </row>
    <row r="31" spans="2:10" s="186" customFormat="1" ht="5.25" customHeight="1">
      <c r="B31" s="187"/>
      <c r="D31" s="188"/>
      <c r="E31" s="188"/>
    </row>
    <row r="32" spans="2:10" s="189" customFormat="1" ht="12.2" customHeight="1">
      <c r="B32" s="187" t="s">
        <v>64</v>
      </c>
      <c r="C32" s="186"/>
      <c r="D32" s="188"/>
      <c r="E32" s="188"/>
      <c r="F32" s="186"/>
      <c r="G32" s="186"/>
      <c r="H32" s="186"/>
      <c r="I32" s="186"/>
      <c r="J32" s="186"/>
    </row>
    <row r="33" spans="2:10" s="186" customFormat="1" ht="5.25" customHeight="1">
      <c r="B33" s="187"/>
      <c r="D33" s="188"/>
      <c r="E33" s="188"/>
    </row>
    <row r="34" spans="2:10" s="193" customFormat="1" ht="27.75" customHeight="1">
      <c r="B34" s="219" t="s">
        <v>66</v>
      </c>
      <c r="C34" s="219"/>
      <c r="D34" s="219"/>
      <c r="E34" s="219"/>
      <c r="F34" s="219"/>
      <c r="G34" s="197"/>
      <c r="H34" s="197"/>
      <c r="I34" s="197"/>
      <c r="J34" s="197"/>
    </row>
    <row r="35" spans="2:10" s="186" customFormat="1" ht="80.099999999999994" customHeight="1">
      <c r="B35" s="232" t="s">
        <v>70</v>
      </c>
      <c r="C35" s="232"/>
      <c r="D35" s="232"/>
      <c r="E35" s="232"/>
      <c r="F35" s="232"/>
    </row>
    <row r="36" spans="2:10" s="193" customFormat="1" ht="12.75" customHeight="1">
      <c r="B36" s="219" t="s">
        <v>76</v>
      </c>
      <c r="C36" s="219"/>
      <c r="D36" s="219"/>
      <c r="E36" s="219"/>
      <c r="F36" s="219"/>
      <c r="G36" s="195"/>
      <c r="H36" s="195"/>
      <c r="I36" s="195"/>
      <c r="J36" s="195"/>
    </row>
    <row r="37" spans="2:10" s="186" customFormat="1" ht="5.25" customHeight="1">
      <c r="B37" s="59"/>
      <c r="C37" s="59"/>
      <c r="D37" s="59"/>
      <c r="E37" s="59"/>
      <c r="F37" s="59"/>
    </row>
    <row r="38" spans="2:10" s="189" customFormat="1" ht="12">
      <c r="B38" s="198" t="s">
        <v>17</v>
      </c>
      <c r="C38" s="199"/>
      <c r="D38" s="199"/>
      <c r="E38" s="199"/>
      <c r="F38" s="199"/>
      <c r="G38" s="199"/>
      <c r="H38" s="186"/>
      <c r="I38" s="186"/>
      <c r="J38" s="186"/>
    </row>
    <row r="39" spans="2:10" s="22" customFormat="1"/>
  </sheetData>
  <mergeCells count="3">
    <mergeCell ref="B34:F34"/>
    <mergeCell ref="B35:F35"/>
    <mergeCell ref="B36:F36"/>
  </mergeCells>
  <pageMargins left="0.70866141732283472" right="0.70866141732283472" top="0.74803149606299213" bottom="0.74803149606299213" header="0.31496062992125984" footer="0.31496062992125984"/>
  <pageSetup paperSize="9" scale="79" orientation="portrait" r:id="rId1"/>
  <headerFooter>
    <oddHeader>&amp;L&amp;G&amp;C&amp;8Gesundheitsberufe - Statistik der Apotheken und Apotheker</oddHeader>
    <oddFooter>&amp;L&amp;8&amp;A&amp;C&amp;8&amp;P&amp;R&amp;8&amp;F</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50"/>
  <sheetViews>
    <sheetView showGridLines="0" zoomScaleNormal="100" workbookViewId="0"/>
  </sheetViews>
  <sheetFormatPr baseColWidth="10" defaultColWidth="11.19921875" defaultRowHeight="12.75"/>
  <cols>
    <col min="1" max="1" width="2.296875" style="37" customWidth="1"/>
    <col min="2" max="2" width="20.5" style="37" customWidth="1"/>
    <col min="3" max="5" width="8.59765625" style="37" customWidth="1"/>
    <col min="6" max="6" width="7.59765625" style="37" customWidth="1"/>
    <col min="7" max="7" width="8.59765625" style="37" customWidth="1"/>
    <col min="8" max="8" width="6.5" style="37" customWidth="1"/>
    <col min="9" max="9" width="2.3984375" style="37" customWidth="1"/>
    <col min="10" max="16384" width="11.19921875" style="37"/>
  </cols>
  <sheetData>
    <row r="2" spans="2:14" ht="19.5" customHeight="1">
      <c r="B2" s="55" t="s">
        <v>75</v>
      </c>
      <c r="C2" s="48"/>
      <c r="D2" s="48"/>
      <c r="E2" s="48"/>
      <c r="F2" s="48"/>
      <c r="G2" s="48"/>
      <c r="H2" s="29"/>
    </row>
    <row r="4" spans="2:14" ht="18" customHeight="1">
      <c r="B4" s="77" t="s">
        <v>18</v>
      </c>
      <c r="C4" s="42" t="s">
        <v>6</v>
      </c>
      <c r="D4" s="42" t="s">
        <v>7</v>
      </c>
      <c r="E4" s="43" t="s">
        <v>0</v>
      </c>
      <c r="F4" s="51"/>
      <c r="G4" s="52"/>
      <c r="J4" s="54"/>
      <c r="K4" s="54"/>
      <c r="L4" s="54"/>
      <c r="M4" s="54"/>
      <c r="N4" s="54"/>
    </row>
    <row r="5" spans="2:14" ht="15.75" customHeight="1">
      <c r="B5" s="73" t="s">
        <v>32</v>
      </c>
      <c r="C5" s="117">
        <v>120</v>
      </c>
      <c r="D5" s="117">
        <v>41</v>
      </c>
      <c r="E5" s="121">
        <v>161</v>
      </c>
      <c r="F5" s="51"/>
      <c r="G5" s="52"/>
      <c r="J5" s="54"/>
      <c r="K5" s="54"/>
      <c r="L5" s="54"/>
      <c r="M5" s="54"/>
      <c r="N5" s="54"/>
    </row>
    <row r="6" spans="2:14" ht="15.75" customHeight="1">
      <c r="B6" s="74" t="s">
        <v>34</v>
      </c>
      <c r="C6" s="119">
        <v>75</v>
      </c>
      <c r="D6" s="119">
        <v>19</v>
      </c>
      <c r="E6" s="118">
        <v>94</v>
      </c>
      <c r="F6" s="51"/>
      <c r="G6" s="52"/>
      <c r="J6" s="54"/>
      <c r="K6" s="54"/>
      <c r="L6" s="54"/>
      <c r="M6" s="54"/>
      <c r="N6" s="54"/>
    </row>
    <row r="7" spans="2:14" ht="15.75" customHeight="1">
      <c r="B7" s="74" t="s">
        <v>35</v>
      </c>
      <c r="C7" s="119">
        <v>61</v>
      </c>
      <c r="D7" s="119">
        <v>23</v>
      </c>
      <c r="E7" s="118">
        <v>84</v>
      </c>
      <c r="F7" s="51"/>
      <c r="G7" s="52"/>
      <c r="J7" s="54"/>
      <c r="K7" s="54"/>
      <c r="L7" s="54"/>
      <c r="M7" s="54"/>
      <c r="N7" s="54"/>
    </row>
    <row r="8" spans="2:14" ht="15.75" customHeight="1">
      <c r="B8" s="75" t="s">
        <v>33</v>
      </c>
      <c r="C8" s="119">
        <v>18</v>
      </c>
      <c r="D8" s="119">
        <v>13</v>
      </c>
      <c r="E8" s="118">
        <v>31</v>
      </c>
      <c r="F8" s="51"/>
      <c r="G8" s="52"/>
      <c r="J8" s="54"/>
      <c r="K8" s="54"/>
      <c r="L8" s="54"/>
      <c r="M8" s="54"/>
      <c r="N8" s="54"/>
    </row>
    <row r="9" spans="2:14" ht="15.75" customHeight="1">
      <c r="B9" s="76" t="s">
        <v>0</v>
      </c>
      <c r="C9" s="120">
        <v>274</v>
      </c>
      <c r="D9" s="120">
        <v>96</v>
      </c>
      <c r="E9" s="120">
        <v>370</v>
      </c>
      <c r="F9" s="51"/>
      <c r="G9" s="52"/>
      <c r="J9" s="54"/>
      <c r="K9" s="54"/>
      <c r="L9" s="54"/>
      <c r="M9" s="54"/>
      <c r="N9" s="54"/>
    </row>
    <row r="10" spans="2:14" s="15" customFormat="1" ht="5.25" customHeight="1">
      <c r="B10" s="127"/>
      <c r="D10" s="17"/>
      <c r="E10" s="17"/>
    </row>
    <row r="11" spans="2:14" s="22" customFormat="1" ht="14.25">
      <c r="B11" s="69" t="s">
        <v>43</v>
      </c>
      <c r="C11" s="18"/>
      <c r="D11" s="19"/>
      <c r="E11" s="19"/>
      <c r="F11" s="18"/>
      <c r="G11" s="18"/>
      <c r="H11" s="18"/>
      <c r="I11" s="18"/>
      <c r="J11" s="18"/>
      <c r="K11" s="18"/>
    </row>
    <row r="12" spans="2:14" s="15" customFormat="1" ht="5.25" customHeight="1">
      <c r="B12" s="127"/>
      <c r="D12" s="17"/>
      <c r="E12" s="17"/>
    </row>
    <row r="13" spans="2:14" s="22" customFormat="1" ht="14.25">
      <c r="B13" s="194" t="s">
        <v>73</v>
      </c>
      <c r="C13" s="15"/>
      <c r="D13" s="17"/>
      <c r="E13" s="17"/>
      <c r="F13" s="15"/>
      <c r="G13" s="15"/>
      <c r="H13" s="15"/>
      <c r="I13" s="15"/>
      <c r="J13" s="15"/>
      <c r="K13" s="15"/>
    </row>
    <row r="14" spans="2:14" s="15" customFormat="1" ht="5.25" customHeight="1">
      <c r="B14" s="127"/>
      <c r="D14" s="17"/>
      <c r="E14" s="17"/>
    </row>
    <row r="15" spans="2:14" s="105" customFormat="1">
      <c r="B15" s="66" t="s">
        <v>17</v>
      </c>
      <c r="C15" s="129"/>
      <c r="D15" s="129"/>
      <c r="E15" s="129"/>
      <c r="F15" s="129"/>
      <c r="G15" s="129"/>
      <c r="H15" s="129"/>
      <c r="I15" s="129"/>
      <c r="J15" s="129"/>
      <c r="K15" s="129"/>
    </row>
    <row r="16" spans="2:14">
      <c r="I16" s="53"/>
      <c r="J16" s="59"/>
      <c r="K16" s="53"/>
      <c r="L16" s="53"/>
      <c r="M16" s="53"/>
    </row>
    <row r="17" spans="9:13">
      <c r="I17" s="53"/>
      <c r="J17" s="59"/>
      <c r="K17" s="53"/>
      <c r="L17" s="53"/>
      <c r="M17" s="53"/>
    </row>
    <row r="18" spans="9:13">
      <c r="I18" s="53"/>
      <c r="J18" s="59"/>
      <c r="K18" s="53"/>
      <c r="L18" s="53"/>
      <c r="M18" s="53"/>
    </row>
    <row r="19" spans="9:13">
      <c r="I19" s="53"/>
      <c r="J19" s="59"/>
      <c r="K19" s="53"/>
      <c r="L19" s="53"/>
      <c r="M19" s="53"/>
    </row>
    <row r="20" spans="9:13">
      <c r="I20" s="53"/>
      <c r="J20" s="59"/>
      <c r="K20" s="53"/>
      <c r="L20" s="53"/>
      <c r="M20" s="53"/>
    </row>
    <row r="21" spans="9:13">
      <c r="I21" s="53"/>
      <c r="J21" s="53"/>
      <c r="K21" s="53"/>
      <c r="L21" s="53"/>
      <c r="M21" s="53"/>
    </row>
    <row r="22" spans="9:13">
      <c r="I22" s="53"/>
      <c r="J22" s="53"/>
      <c r="K22" s="53"/>
      <c r="L22" s="53"/>
      <c r="M22" s="53"/>
    </row>
    <row r="40" spans="1:6">
      <c r="A40" s="54"/>
      <c r="B40" s="54"/>
      <c r="C40" s="54"/>
      <c r="D40" s="54"/>
      <c r="E40" s="54"/>
      <c r="F40" s="54"/>
    </row>
    <row r="41" spans="1:6">
      <c r="A41" s="54"/>
      <c r="B41" s="54"/>
      <c r="C41" s="54"/>
      <c r="D41" s="54"/>
      <c r="E41" s="54"/>
      <c r="F41" s="54"/>
    </row>
    <row r="42" spans="1:6">
      <c r="A42" s="54"/>
      <c r="B42" s="54"/>
      <c r="C42" s="54"/>
      <c r="D42" s="54"/>
      <c r="E42" s="54"/>
      <c r="F42" s="54"/>
    </row>
    <row r="43" spans="1:6">
      <c r="A43" s="54"/>
      <c r="B43" s="54"/>
      <c r="C43" s="54"/>
      <c r="D43" s="54"/>
      <c r="E43" s="54"/>
      <c r="F43" s="54"/>
    </row>
    <row r="44" spans="1:6">
      <c r="A44" s="54"/>
      <c r="B44" s="54"/>
      <c r="C44" s="54"/>
      <c r="D44" s="54"/>
      <c r="E44" s="54"/>
      <c r="F44" s="54"/>
    </row>
    <row r="45" spans="1:6">
      <c r="A45" s="54"/>
      <c r="B45" s="54"/>
      <c r="C45" s="54"/>
      <c r="D45" s="54"/>
      <c r="E45" s="54"/>
      <c r="F45" s="54"/>
    </row>
    <row r="46" spans="1:6">
      <c r="A46" s="54"/>
      <c r="B46" s="54"/>
      <c r="C46" s="54"/>
      <c r="D46" s="54"/>
      <c r="E46" s="54"/>
      <c r="F46" s="54"/>
    </row>
    <row r="47" spans="1:6">
      <c r="A47" s="54"/>
      <c r="B47" s="54"/>
      <c r="C47" s="54"/>
      <c r="D47" s="54"/>
      <c r="E47" s="54"/>
      <c r="F47" s="54"/>
    </row>
    <row r="48" spans="1:6">
      <c r="A48" s="54"/>
      <c r="B48" s="54"/>
      <c r="C48" s="54"/>
      <c r="D48" s="54"/>
      <c r="E48" s="54"/>
      <c r="F48" s="54"/>
    </row>
    <row r="49" spans="1:6">
      <c r="A49" s="54"/>
      <c r="B49" s="54"/>
      <c r="C49" s="54"/>
      <c r="D49" s="54"/>
      <c r="E49" s="54"/>
      <c r="F49" s="54"/>
    </row>
    <row r="50" spans="1:6">
      <c r="A50" s="54"/>
      <c r="B50" s="54"/>
      <c r="C50" s="54"/>
      <c r="D50" s="54"/>
      <c r="E50" s="54"/>
      <c r="F50" s="54"/>
    </row>
  </sheetData>
  <pageMargins left="0.70866141732283472" right="0.70866141732283472" top="0.74803149606299213" bottom="0.74803149606299213" header="0.31496062992125984" footer="0.31496062992125984"/>
  <pageSetup paperSize="9" scale="90" orientation="portrait" r:id="rId1"/>
  <headerFooter>
    <oddHeader>&amp;L&amp;G&amp;C&amp;8Gesundheitsberufe - Statistik der Apotheken und Apotheker</oddHeader>
    <oddFooter>&amp;L&amp;8&amp;A&amp;C&amp;8&amp;P&amp;R&amp;8&amp;F</oddFooter>
  </headerFooter>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26"/>
  <sheetViews>
    <sheetView showGridLines="0" zoomScaleNormal="100" workbookViewId="0"/>
  </sheetViews>
  <sheetFormatPr baseColWidth="10" defaultRowHeight="14.25"/>
  <cols>
    <col min="1" max="1" width="2.296875" customWidth="1"/>
    <col min="2" max="2" width="20.69921875" customWidth="1"/>
    <col min="6" max="6" width="9.296875" customWidth="1"/>
    <col min="7" max="7" width="4.09765625" customWidth="1"/>
    <col min="10" max="13" width="14.296875" customWidth="1"/>
  </cols>
  <sheetData>
    <row r="1" spans="2:12" ht="14.25" customHeight="1">
      <c r="B1" s="78"/>
      <c r="C1" s="78"/>
      <c r="D1" s="78"/>
      <c r="E1" s="78"/>
    </row>
    <row r="2" spans="2:12" ht="35.1" customHeight="1">
      <c r="B2" s="233" t="s">
        <v>74</v>
      </c>
      <c r="C2" s="233"/>
      <c r="D2" s="233"/>
      <c r="E2" s="233"/>
      <c r="F2" s="233"/>
      <c r="G2" s="55"/>
    </row>
    <row r="3" spans="2:12" ht="14.25" customHeight="1">
      <c r="B3" s="67"/>
      <c r="C3" s="67"/>
      <c r="D3" s="67"/>
      <c r="E3" s="67"/>
      <c r="G3" s="81"/>
      <c r="H3" s="81"/>
      <c r="I3" s="81"/>
      <c r="J3" s="81"/>
      <c r="K3" s="81"/>
      <c r="L3" s="81"/>
    </row>
    <row r="4" spans="2:12" ht="28.5" customHeight="1">
      <c r="B4" s="56" t="s">
        <v>54</v>
      </c>
      <c r="C4" s="57" t="s">
        <v>6</v>
      </c>
      <c r="D4" s="57" t="s">
        <v>7</v>
      </c>
      <c r="E4" s="57" t="s">
        <v>0</v>
      </c>
      <c r="G4" s="81"/>
      <c r="H4" s="81"/>
      <c r="I4" s="81"/>
      <c r="J4" s="81"/>
      <c r="K4" s="81"/>
      <c r="L4" s="81"/>
    </row>
    <row r="5" spans="2:12" ht="15.75" customHeight="1">
      <c r="B5" s="178" t="s">
        <v>44</v>
      </c>
      <c r="C5" s="173">
        <v>22</v>
      </c>
      <c r="D5" s="173">
        <v>6</v>
      </c>
      <c r="E5" s="174">
        <v>28</v>
      </c>
      <c r="G5" s="81"/>
      <c r="H5" s="81"/>
      <c r="I5" s="81"/>
      <c r="J5" s="81"/>
      <c r="K5" s="81"/>
      <c r="L5" s="81"/>
    </row>
    <row r="6" spans="2:12" ht="15.75" customHeight="1">
      <c r="B6" s="179" t="s">
        <v>55</v>
      </c>
      <c r="C6" s="213">
        <v>10</v>
      </c>
      <c r="D6" s="213">
        <v>9</v>
      </c>
      <c r="E6" s="175">
        <v>19</v>
      </c>
      <c r="G6" s="81"/>
      <c r="H6" s="81"/>
      <c r="I6" s="81"/>
      <c r="J6" s="81"/>
      <c r="K6" s="81"/>
      <c r="L6" s="81"/>
    </row>
    <row r="7" spans="2:12" ht="15.75" customHeight="1">
      <c r="B7" s="180" t="s">
        <v>56</v>
      </c>
      <c r="C7" s="177">
        <v>23</v>
      </c>
      <c r="D7" s="177">
        <v>17</v>
      </c>
      <c r="E7" s="176">
        <v>40</v>
      </c>
      <c r="G7" s="81"/>
      <c r="H7" s="81"/>
      <c r="I7" s="81"/>
      <c r="J7" s="81"/>
      <c r="K7" s="81"/>
      <c r="L7" s="81"/>
    </row>
    <row r="8" spans="2:12" ht="15.75" customHeight="1">
      <c r="B8" s="178" t="s">
        <v>3</v>
      </c>
      <c r="C8" s="173">
        <v>33</v>
      </c>
      <c r="D8" s="173">
        <v>26</v>
      </c>
      <c r="E8" s="174">
        <v>59</v>
      </c>
      <c r="G8" s="81"/>
      <c r="H8" s="81"/>
      <c r="I8" s="81"/>
      <c r="J8" s="81"/>
      <c r="K8" s="81"/>
      <c r="L8" s="81"/>
    </row>
    <row r="9" spans="2:12" ht="15.75" customHeight="1">
      <c r="B9" s="179" t="s">
        <v>57</v>
      </c>
      <c r="C9" s="213">
        <v>22</v>
      </c>
      <c r="D9" s="213">
        <v>7</v>
      </c>
      <c r="E9" s="175">
        <v>29</v>
      </c>
      <c r="G9" s="81"/>
      <c r="H9" s="81"/>
      <c r="I9" s="81"/>
      <c r="J9" s="81"/>
      <c r="K9" s="81"/>
      <c r="L9" s="81"/>
    </row>
    <row r="10" spans="2:12" ht="15.75" customHeight="1">
      <c r="B10" s="180" t="s">
        <v>58</v>
      </c>
      <c r="C10" s="177">
        <v>12</v>
      </c>
      <c r="D10" s="177">
        <v>6</v>
      </c>
      <c r="E10" s="176">
        <v>18</v>
      </c>
      <c r="G10" s="81"/>
      <c r="H10" s="81"/>
      <c r="I10" s="81"/>
      <c r="J10" s="81"/>
      <c r="K10" s="81"/>
      <c r="L10" s="81"/>
    </row>
    <row r="11" spans="2:12" ht="15.75" customHeight="1">
      <c r="B11" s="178" t="s">
        <v>4</v>
      </c>
      <c r="C11" s="173">
        <v>34</v>
      </c>
      <c r="D11" s="173">
        <v>13</v>
      </c>
      <c r="E11" s="174">
        <v>47</v>
      </c>
      <c r="G11" s="81"/>
      <c r="H11" s="81"/>
      <c r="I11" s="81"/>
      <c r="J11" s="81"/>
      <c r="K11" s="81"/>
      <c r="L11" s="81"/>
    </row>
    <row r="12" spans="2:12" s="15" customFormat="1" ht="15.75" customHeight="1">
      <c r="B12" s="181" t="s">
        <v>0</v>
      </c>
      <c r="C12" s="174">
        <v>89</v>
      </c>
      <c r="D12" s="174">
        <v>45</v>
      </c>
      <c r="E12" s="174">
        <v>134</v>
      </c>
      <c r="G12" s="81"/>
      <c r="H12" s="81"/>
      <c r="I12" s="81"/>
      <c r="J12" s="81"/>
      <c r="K12" s="81"/>
      <c r="L12" s="81"/>
    </row>
    <row r="13" spans="2:12" s="15" customFormat="1" ht="5.25" customHeight="1">
      <c r="B13" s="40"/>
      <c r="D13" s="17"/>
      <c r="E13" s="17"/>
      <c r="G13" s="81"/>
      <c r="H13" s="81"/>
      <c r="I13" s="81"/>
      <c r="J13" s="81"/>
      <c r="K13" s="81"/>
      <c r="L13" s="81"/>
    </row>
    <row r="14" spans="2:12" s="24" customFormat="1">
      <c r="B14" s="69" t="s">
        <v>43</v>
      </c>
      <c r="G14" s="81"/>
      <c r="H14" s="81"/>
      <c r="I14" s="81"/>
      <c r="J14" s="81"/>
      <c r="K14" s="81"/>
      <c r="L14" s="81"/>
    </row>
    <row r="15" spans="2:12" s="15" customFormat="1" ht="5.25" customHeight="1">
      <c r="B15" s="40"/>
      <c r="D15" s="17"/>
      <c r="E15" s="17"/>
    </row>
    <row r="16" spans="2:12" s="24" customFormat="1">
      <c r="B16" s="194" t="s">
        <v>73</v>
      </c>
    </row>
    <row r="17" spans="2:13" s="15" customFormat="1" ht="5.25" customHeight="1">
      <c r="B17" s="40"/>
      <c r="D17" s="17"/>
      <c r="E17" s="17"/>
    </row>
    <row r="18" spans="2:13" s="22" customFormat="1">
      <c r="B18" s="40" t="s">
        <v>16</v>
      </c>
      <c r="C18" s="15"/>
      <c r="D18" s="17"/>
      <c r="E18" s="17"/>
      <c r="F18" s="15"/>
      <c r="G18" s="15"/>
      <c r="H18" s="15"/>
      <c r="I18" s="15"/>
      <c r="J18" s="15"/>
      <c r="K18" s="15"/>
    </row>
    <row r="19" spans="2:13" s="22" customFormat="1" ht="81.95" customHeight="1">
      <c r="B19" s="234" t="s">
        <v>31</v>
      </c>
      <c r="C19" s="234"/>
      <c r="D19" s="234"/>
      <c r="E19" s="234"/>
      <c r="F19" s="234"/>
      <c r="G19" s="234"/>
      <c r="H19" s="72"/>
      <c r="I19" s="72"/>
      <c r="J19" s="72"/>
      <c r="K19" s="72"/>
      <c r="L19" s="72"/>
      <c r="M19" s="72"/>
    </row>
    <row r="20" spans="2:13" s="22" customFormat="1" ht="15" customHeight="1">
      <c r="B20" s="234" t="s">
        <v>30</v>
      </c>
      <c r="C20" s="234"/>
      <c r="D20" s="234"/>
      <c r="E20" s="234"/>
      <c r="F20" s="234"/>
      <c r="G20" s="234"/>
      <c r="H20" s="71"/>
      <c r="I20" s="71"/>
      <c r="J20" s="71"/>
      <c r="K20" s="71"/>
      <c r="L20" s="71"/>
      <c r="M20" s="71"/>
    </row>
    <row r="21" spans="2:13" s="22" customFormat="1" ht="15" customHeight="1">
      <c r="B21" s="234" t="s">
        <v>59</v>
      </c>
      <c r="C21" s="234"/>
      <c r="D21" s="234"/>
      <c r="E21" s="234"/>
      <c r="F21" s="234"/>
      <c r="G21" s="234"/>
      <c r="H21" s="71"/>
      <c r="I21" s="71"/>
      <c r="J21" s="71"/>
      <c r="K21" s="71"/>
      <c r="L21" s="71"/>
      <c r="M21" s="71"/>
    </row>
    <row r="22" spans="2:13" s="22" customFormat="1" ht="15" customHeight="1">
      <c r="B22" s="234" t="s">
        <v>60</v>
      </c>
      <c r="C22" s="234"/>
      <c r="D22" s="234"/>
      <c r="E22" s="234"/>
      <c r="F22" s="234"/>
      <c r="G22" s="234"/>
      <c r="H22" s="71"/>
      <c r="I22" s="71"/>
      <c r="J22" s="71"/>
      <c r="K22" s="71"/>
      <c r="L22" s="71"/>
      <c r="M22" s="71"/>
    </row>
    <row r="23" spans="2:13" s="22" customFormat="1" ht="15" customHeight="1">
      <c r="B23" s="234" t="s">
        <v>61</v>
      </c>
      <c r="C23" s="234"/>
      <c r="D23" s="234"/>
      <c r="E23" s="234"/>
      <c r="F23" s="234"/>
      <c r="G23" s="234"/>
      <c r="H23" s="71"/>
      <c r="I23" s="71"/>
      <c r="J23" s="71"/>
      <c r="K23" s="71"/>
      <c r="L23" s="71"/>
      <c r="M23" s="71"/>
    </row>
    <row r="24" spans="2:13" s="22" customFormat="1" ht="15" customHeight="1">
      <c r="B24" s="234" t="s">
        <v>62</v>
      </c>
      <c r="C24" s="234"/>
      <c r="D24" s="234"/>
      <c r="E24" s="234"/>
      <c r="F24" s="234"/>
      <c r="G24" s="234"/>
      <c r="H24" s="71"/>
      <c r="I24" s="71"/>
      <c r="J24" s="71"/>
      <c r="K24" s="71"/>
      <c r="L24" s="71"/>
      <c r="M24" s="71"/>
    </row>
    <row r="25" spans="2:13" s="15" customFormat="1" ht="5.25" customHeight="1">
      <c r="B25" s="40"/>
      <c r="D25" s="17"/>
      <c r="E25" s="17"/>
      <c r="H25" s="235"/>
      <c r="I25" s="235"/>
      <c r="J25" s="235"/>
      <c r="K25" s="235"/>
      <c r="L25" s="235"/>
      <c r="M25" s="235"/>
    </row>
    <row r="26" spans="2:13" s="22" customFormat="1">
      <c r="B26" s="61" t="s">
        <v>8</v>
      </c>
      <c r="C26" s="20"/>
      <c r="D26" s="20"/>
      <c r="E26" s="20"/>
      <c r="F26" s="20"/>
      <c r="G26" s="20"/>
      <c r="H26" s="20"/>
      <c r="I26" s="15"/>
      <c r="J26" s="15"/>
      <c r="K26" s="15"/>
    </row>
  </sheetData>
  <mergeCells count="8">
    <mergeCell ref="B2:F2"/>
    <mergeCell ref="B19:G19"/>
    <mergeCell ref="H25:M25"/>
    <mergeCell ref="B20:G20"/>
    <mergeCell ref="B21:G21"/>
    <mergeCell ref="B22:G22"/>
    <mergeCell ref="B23:G23"/>
    <mergeCell ref="B24:G24"/>
  </mergeCells>
  <pageMargins left="0.70866141732283472" right="0.70866141732283472" top="0.74803149606299213" bottom="0.74803149606299213" header="0.31496062992125984" footer="0.31496062992125984"/>
  <pageSetup paperSize="9" scale="90" orientation="portrait" r:id="rId1"/>
  <headerFooter>
    <oddHeader>&amp;L&amp;G&amp;C&amp;8Gesundheitsberufe - Statistik der Apotheken und Apotheker</oddHeader>
    <oddFooter>&amp;L&amp;8&amp;A&amp;C&amp;8&amp;P&amp;R&amp;8&amp;F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Zusammenfassung</vt:lpstr>
      <vt:lpstr>Gesamtzahl Apotheken</vt:lpstr>
      <vt:lpstr>Verfassung-Gesundheitsregion</vt:lpstr>
      <vt:lpstr>Gesamtzahl Apotheker</vt:lpstr>
      <vt:lpstr>Apotheker-Alter-Geschlecht</vt:lpstr>
      <vt:lpstr>Apotheker-Region</vt:lpstr>
      <vt:lpstr>'Apotheker-Alter-Geschlecht'!Zone_d_impression</vt:lpstr>
      <vt:lpstr>'Apotheker-Region'!Zone_d_impression</vt:lpstr>
      <vt:lpstr>'Gesamtzahl Apotheken'!Zone_d_impression</vt:lpstr>
      <vt:lpstr>'Gesamtzahl Apotheker'!Zone_d_impression</vt:lpstr>
      <vt:lpstr>'Verfassung-Gesundheitsregion'!Zone_d_impression</vt:lpstr>
      <vt:lpstr>Zusammenfassung!Zone_d_impression</vt:lpstr>
    </vt:vector>
  </TitlesOfParts>
  <Company>RSV - DIMA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gloorv</dc:creator>
  <cp:lastModifiedBy>Valerie Gloor</cp:lastModifiedBy>
  <cp:lastPrinted>2025-07-29T08:21:25Z</cp:lastPrinted>
  <dcterms:created xsi:type="dcterms:W3CDTF">2010-08-02T14:08:32Z</dcterms:created>
  <dcterms:modified xsi:type="dcterms:W3CDTF">2026-04-02T12:04:20Z</dcterms:modified>
</cp:coreProperties>
</file>