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OVSFS01\data\SECTEUR\50 - SEIS\Secteur\INDICATEURS\Secours et régulation médicale\travaux pour mise à jour 2021\"/>
    </mc:Choice>
  </mc:AlternateContent>
  <bookViews>
    <workbookView xWindow="0" yWindow="0" windowWidth="21451" windowHeight="9129" tabRatio="954"/>
  </bookViews>
  <sheets>
    <sheet name="Zusammenfassung" sheetId="1" r:id="rId1"/>
    <sheet name="Rettungsmittel" sheetId="8" r:id="rId2"/>
    <sheet name="Subv Ambulanz" sheetId="9" r:id="rId3"/>
    <sheet name="Subv SMUR" sheetId="10" r:id="rId4"/>
  </sheets>
  <externalReferences>
    <externalReference r:id="rId5"/>
    <externalReference r:id="rId6"/>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Rettungsmittel!$B$1:$H$30</definedName>
    <definedName name="_xlnm.Print_Area" localSheetId="2">'Subv Ambulanz'!$B$1:$F$25</definedName>
    <definedName name="_xlnm.Print_Area" localSheetId="3">'Subv SMUR'!$B$1:$H$20</definedName>
    <definedName name="_xlnm.Print_Area" localSheetId="0">Zusammenfassung!$B$2:$E$15</definedName>
  </definedNames>
  <calcPr calcId="162913"/>
</workbook>
</file>

<file path=xl/calcChain.xml><?xml version="1.0" encoding="utf-8"?>
<calcChain xmlns="http://schemas.openxmlformats.org/spreadsheetml/2006/main">
  <c r="E11" i="9" l="1"/>
  <c r="H9" i="10" l="1"/>
  <c r="E20" i="8"/>
  <c r="D20" i="8"/>
  <c r="C20" i="8"/>
  <c r="G9" i="10" l="1"/>
  <c r="F9" i="10"/>
  <c r="E9" i="10"/>
  <c r="D9" i="10"/>
  <c r="C9" i="10"/>
  <c r="B7" i="1" l="1"/>
  <c r="B8" i="1" s="1"/>
  <c r="B9" i="1" s="1"/>
</calcChain>
</file>

<file path=xl/sharedStrings.xml><?xml version="1.0" encoding="utf-8"?>
<sst xmlns="http://schemas.openxmlformats.org/spreadsheetml/2006/main" count="63" uniqueCount="50">
  <si>
    <t>Nr</t>
  </si>
  <si>
    <t>Descriptif</t>
  </si>
  <si>
    <t>Lien</t>
  </si>
  <si>
    <t>NomFeuille</t>
  </si>
  <si>
    <t>Jahr</t>
  </si>
  <si>
    <r>
      <rPr>
        <sz val="9"/>
        <rFont val="Symbol"/>
        <family val="1"/>
        <charset val="2"/>
      </rPr>
      <t>ã</t>
    </r>
    <r>
      <rPr>
        <sz val="9"/>
        <rFont val="Verdana"/>
        <family val="2"/>
      </rPr>
      <t xml:space="preserve"> WGO</t>
    </r>
  </si>
  <si>
    <t>Helikopter-Einsätze</t>
  </si>
  <si>
    <t>Quelle(n): DGW; KWRO</t>
  </si>
  <si>
    <t>Bemerkung(en):</t>
  </si>
  <si>
    <t>Übersicht der Arbeitsmappe</t>
  </si>
  <si>
    <t>Link</t>
  </si>
  <si>
    <t>Einsätze nach Rettungsmittel, Wallis, seit 2005</t>
  </si>
  <si>
    <t>Rettungsmittel</t>
  </si>
  <si>
    <t>- Quelle (n): DGW ; KWRO</t>
  </si>
  <si>
    <t>Rettungswesen</t>
  </si>
  <si>
    <r>
      <t>Ambulanz-Einsätze</t>
    </r>
    <r>
      <rPr>
        <b/>
        <vertAlign val="superscript"/>
        <sz val="10"/>
        <rFont val="Verdana"/>
        <family val="2"/>
      </rPr>
      <t>1)</t>
    </r>
  </si>
  <si>
    <r>
      <t>SMUR-Einsätze</t>
    </r>
    <r>
      <rPr>
        <b/>
        <vertAlign val="superscript"/>
        <sz val="10"/>
        <rFont val="Verdana"/>
        <family val="2"/>
      </rPr>
      <t xml:space="preserve">2) </t>
    </r>
  </si>
  <si>
    <t>1) Ambulanz-Einsätze : Veränderung der Art und Weise, wie Interventionen eingegeben und definiert werden, seit 2016.</t>
  </si>
  <si>
    <t>2) SMUR: Dienst für Notfall und Reanimation.</t>
  </si>
  <si>
    <t>Entwicklung der kantonalen Subventionen für SMUR, seit 2015</t>
  </si>
  <si>
    <t>Total</t>
  </si>
  <si>
    <t>.</t>
  </si>
  <si>
    <t>Sion</t>
  </si>
  <si>
    <t>Subv SMUR</t>
  </si>
  <si>
    <t>Subv Ambulanz</t>
  </si>
  <si>
    <t>Visp</t>
  </si>
  <si>
    <t>Standort / Jahr</t>
  </si>
  <si>
    <t>Letzte Aktualisierung: Dezember 2020</t>
  </si>
  <si>
    <t>Entwicklung der Öffentliche Subventionen für die Ambulanzdienste (in CHF), seit 2015</t>
  </si>
  <si>
    <t>Martigny</t>
  </si>
  <si>
    <t>Entwicklung der kantonalen Subventionen für die Ambulanzdienste, seit 2015</t>
  </si>
  <si>
    <r>
      <t>Entwicklung der Öffentliche Subventionen</t>
    </r>
    <r>
      <rPr>
        <b/>
        <sz val="12"/>
        <rFont val="Verdana"/>
        <family val="2"/>
      </rPr>
      <t xml:space="preserve"> für die mobilen Notarztdienste</t>
    </r>
    <r>
      <rPr>
        <b/>
        <vertAlign val="superscript"/>
        <sz val="12"/>
        <rFont val="Verdana"/>
        <family val="2"/>
      </rPr>
      <t>1)</t>
    </r>
    <r>
      <rPr>
        <b/>
        <sz val="12"/>
        <rFont val="Verdana"/>
        <family val="2"/>
      </rPr>
      <t xml:space="preserve"> (SMUR) in CHF, seit 2015</t>
    </r>
  </si>
  <si>
    <r>
      <rPr>
        <sz val="8"/>
        <rFont val="Symbol"/>
        <family val="1"/>
        <charset val="2"/>
      </rPr>
      <t>ã</t>
    </r>
    <r>
      <rPr>
        <sz val="8"/>
        <rFont val="Verdana"/>
        <family val="2"/>
      </rPr>
      <t xml:space="preserve"> WGO 2021</t>
    </r>
  </si>
  <si>
    <t>Letzte Aktualisierung: Juli 2021</t>
  </si>
  <si>
    <r>
      <t>2015</t>
    </r>
    <r>
      <rPr>
        <b/>
        <vertAlign val="superscript"/>
        <sz val="10"/>
        <rFont val="Verdana"/>
        <family val="2"/>
      </rPr>
      <t>1)</t>
    </r>
  </si>
  <si>
    <r>
      <t>2018</t>
    </r>
    <r>
      <rPr>
        <b/>
        <vertAlign val="superscript"/>
        <sz val="10"/>
        <rFont val="Verdana"/>
        <family val="2"/>
      </rPr>
      <t>2)</t>
    </r>
  </si>
  <si>
    <r>
      <t>2020</t>
    </r>
    <r>
      <rPr>
        <b/>
        <vertAlign val="superscript"/>
        <sz val="10"/>
        <rFont val="Verdana"/>
        <family val="2"/>
      </rPr>
      <t>3)</t>
    </r>
  </si>
  <si>
    <t>Subventionen</t>
  </si>
  <si>
    <t>Kanton</t>
  </si>
  <si>
    <t>Gemeinde</t>
  </si>
  <si>
    <t>3) Provisorische Zahlen : Bezhalte Raten.</t>
  </si>
  <si>
    <t>1) Bei den mobilen Notarztdiensten (SMUR) ist die Subvention eine Pauschale, die nicht mit der Anzahl Einsätze in Zusammenhang steht. Die pauschale Jahressubvention für die mobilen Notarztdienste beträgt bis 2019 CHF 300’000.- pro Jahr und ab 2020 auc CHF 330'000.-.</t>
  </si>
  <si>
    <t xml:space="preserve">3) Der mobile Notarztdienst Chablais wurde von Januar bis Oktober 2019 von den Kantonen Wallis und Waadt gemeinsam finanziert. Seit November 2019 geht der nun in Rennaz stationierte Dienst vollständig zulasten des Kantons Waadt. </t>
  </si>
  <si>
    <r>
      <t>Chablais</t>
    </r>
    <r>
      <rPr>
        <b/>
        <vertAlign val="superscript"/>
        <sz val="10"/>
        <color rgb="FF000000"/>
        <rFont val="Verdana"/>
        <family val="2"/>
      </rPr>
      <t>3)</t>
    </r>
  </si>
  <si>
    <r>
      <t>2016</t>
    </r>
    <r>
      <rPr>
        <b/>
        <vertAlign val="superscript"/>
        <sz val="10"/>
        <color rgb="FF000000"/>
        <rFont val="Verdana"/>
        <family val="2"/>
      </rPr>
      <t>2)</t>
    </r>
  </si>
  <si>
    <t>2015</t>
  </si>
  <si>
    <t>2020</t>
  </si>
  <si>
    <t>2) Die Einsätze der mobilen Notarztdienste (SMUR) nahmen in den Jahren 2016 und 2017 aufgrund der sehr strengen Auslegung der AMPDS-Codes übermässig stark zu. Die Disponenten der Notrufzentrale 144 hatten keinen Ermessensspielraum. Ende 2018 wurden die Aufgebotskriterien durch eine Revision der AMPDS-Codes einhergehend mit einer spezifischen Schulung der Disponenten angepasst. Dank dieser Massnahmen konnten die Aufgebote der mobilen Notarztdienste ab 2019 um 24.2% gesenkt werden.</t>
  </si>
  <si>
    <t>1) Ab 2015: schrittweise Umsetzung der Ambulanzplanung von 2015 (Einführung eines neuen Tageseinsatzzones in Gampel-Steg und die Einführung einer Nachtambulanz in der Region Entremont als Ergänzung zum 2016 eingeführten Tageseinsatzzone).</t>
  </si>
  <si>
    <t>2) Seit 2018 gibt es für bestimmte Ausgaben eine Zusatzsubvention.
Ab 2018: Förderzuschlag für Weiterbildung, ärztlicher Leiter, Qualitätssicherung. Die Höhe der Einnahmen hat auf den Betrag dieser Zusatzsubvention keinen Einfluss.
Ab 2019: weitere Subventionserhöhungen für die Anpassung des Norm-Personalbestands pro 12/24-Ambulanz, die Erhöhung der berücksichtigten Kaderlöhne, die Qualitätssicherung, die Erhöhung der berücksichtigten Fläche für die Reserveambulanz.
Ab 2020: zusätzlicher Zuschuss für die Erhöhung des einbehaltenen Prozentsatzes für Gemeinkosten, die Erhöhung des Betrages pro Person für Schulungen und die Anerkennung von außerordentlichen Ausgaben, z. B. nach einem Motorschaden.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</si>
</sst>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28" x14ac:knownFonts="1">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i/>
      <sz val="10"/>
      <name val="Verdana"/>
      <family val="2"/>
    </font>
    <font>
      <u/>
      <sz val="10"/>
      <color theme="10"/>
      <name val="Arial"/>
      <family val="2"/>
    </font>
    <font>
      <sz val="8"/>
      <name val="Verdana"/>
      <family val="2"/>
    </font>
    <font>
      <sz val="8"/>
      <name val="Symbol"/>
      <family val="1"/>
      <charset val="2"/>
    </font>
    <font>
      <sz val="10"/>
      <name val="Helv"/>
    </font>
    <font>
      <sz val="10"/>
      <name val="MS Sans Serif"/>
      <family val="2"/>
    </font>
    <font>
      <sz val="10"/>
      <name val="Arial Narrow"/>
      <family val="2"/>
    </font>
    <font>
      <b/>
      <sz val="10"/>
      <name val="Verdana"/>
      <family val="2"/>
    </font>
    <font>
      <b/>
      <vertAlign val="superscript"/>
      <sz val="10"/>
      <name val="Verdana"/>
      <family val="2"/>
    </font>
    <font>
      <b/>
      <sz val="12"/>
      <name val="Verdana"/>
      <family val="2"/>
    </font>
    <font>
      <sz val="11"/>
      <color theme="1"/>
      <name val="Verdana"/>
      <family val="2"/>
    </font>
    <font>
      <sz val="12"/>
      <color theme="1"/>
      <name val="Verdana"/>
      <family val="2"/>
    </font>
    <font>
      <sz val="9"/>
      <name val="Verdana"/>
      <family val="2"/>
    </font>
    <font>
      <sz val="9"/>
      <name val="Symbol"/>
      <family val="1"/>
      <charset val="2"/>
    </font>
    <font>
      <sz val="9"/>
      <color theme="1"/>
      <name val="Verdana"/>
      <family val="2"/>
    </font>
    <font>
      <sz val="9"/>
      <name val="Calibri"/>
      <family val="2"/>
      <scheme val="minor"/>
    </font>
    <font>
      <sz val="9"/>
      <name val="Arial Narrow"/>
      <family val="2"/>
    </font>
    <font>
      <b/>
      <vertAlign val="superscript"/>
      <sz val="12"/>
      <name val="Verdana"/>
      <family val="2"/>
    </font>
    <font>
      <b/>
      <sz val="10"/>
      <color rgb="FF000000"/>
      <name val="Verdana"/>
      <family val="2"/>
    </font>
    <font>
      <b/>
      <vertAlign val="superscript"/>
      <sz val="10"/>
      <color rgb="FF000000"/>
      <name val="Verdana"/>
      <family val="2"/>
    </font>
    <font>
      <sz val="10"/>
      <color theme="1"/>
      <name val="Verdana"/>
      <family val="2"/>
    </font>
    <font>
      <sz val="10"/>
      <color theme="1"/>
      <name val="Arial"/>
      <family val="2"/>
    </font>
    <font>
      <sz val="11"/>
      <name val="Calibri"/>
      <family val="2"/>
      <scheme val="minor"/>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FFFFFF"/>
      </patternFill>
    </fill>
    <fill>
      <patternFill patternType="solid">
        <fgColor theme="0" tint="-4.9989318521683403E-2"/>
        <bgColor rgb="FFFFFFFF"/>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hair">
        <color indexed="64"/>
      </top>
      <bottom/>
      <diagonal/>
    </border>
  </borders>
  <cellStyleXfs count="11">
    <xf numFmtId="0" fontId="0" fillId="0" borderId="0"/>
    <xf numFmtId="0" fontId="2" fillId="0" borderId="0"/>
    <xf numFmtId="0" fontId="1" fillId="0" borderId="0"/>
    <xf numFmtId="0" fontId="6" fillId="0" borderId="0" applyNumberFormat="0" applyFill="0" applyBorder="0" applyAlignment="0" applyProtection="0">
      <alignment vertical="top"/>
      <protection locked="0"/>
    </xf>
    <xf numFmtId="4" fontId="9" fillId="0" borderId="0" applyFont="0" applyFill="0" applyBorder="0" applyAlignment="0" applyProtection="0"/>
    <xf numFmtId="0" fontId="1" fillId="0" borderId="0"/>
    <xf numFmtId="0" fontId="10" fillId="0" borderId="0"/>
    <xf numFmtId="0" fontId="10" fillId="0" borderId="0"/>
    <xf numFmtId="0" fontId="2" fillId="0" borderId="0"/>
    <xf numFmtId="0" fontId="2" fillId="0" borderId="0"/>
    <xf numFmtId="164" fontId="1" fillId="0" borderId="0" applyFont="0" applyFill="0" applyBorder="0" applyAlignment="0" applyProtection="0"/>
  </cellStyleXfs>
  <cellXfs count="93">
    <xf numFmtId="0" fontId="0" fillId="0" borderId="0" xfId="0"/>
    <xf numFmtId="0" fontId="3" fillId="0" borderId="0" xfId="1" applyFont="1" applyAlignment="1">
      <alignment vertical="center"/>
    </xf>
    <xf numFmtId="0" fontId="0" fillId="0" borderId="0" xfId="0" applyAlignment="1">
      <alignment vertical="center"/>
    </xf>
    <xf numFmtId="0" fontId="4" fillId="2" borderId="0" xfId="2" applyFont="1" applyFill="1" applyBorder="1" applyAlignment="1">
      <alignment vertical="center"/>
    </xf>
    <xf numFmtId="0" fontId="5"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0" fontId="3" fillId="3" borderId="1" xfId="1" applyFont="1" applyFill="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xf>
    <xf numFmtId="0" fontId="3" fillId="0" borderId="3" xfId="1" applyFont="1" applyBorder="1" applyAlignment="1">
      <alignment horizontal="left" vertical="center" wrapText="1" indent="1"/>
    </xf>
    <xf numFmtId="0" fontId="6" fillId="0" borderId="3" xfId="3" applyBorder="1" applyAlignment="1" applyProtection="1">
      <alignment horizontal="center" vertical="center"/>
    </xf>
    <xf numFmtId="0" fontId="3" fillId="0" borderId="4" xfId="1" applyFont="1" applyBorder="1" applyAlignment="1">
      <alignment horizontal="left" vertical="center" wrapText="1" indent="1"/>
    </xf>
    <xf numFmtId="0" fontId="3" fillId="0" borderId="0" xfId="1" applyFont="1" applyBorder="1" applyAlignment="1">
      <alignment vertical="center"/>
    </xf>
    <xf numFmtId="0" fontId="7" fillId="0" borderId="0" xfId="1" applyFont="1" applyAlignment="1">
      <alignment horizontal="right" vertical="center"/>
    </xf>
    <xf numFmtId="0" fontId="3" fillId="0" borderId="0" xfId="1" quotePrefix="1" applyFont="1" applyBorder="1" applyAlignment="1">
      <alignment horizontal="left" vertical="center"/>
    </xf>
    <xf numFmtId="0" fontId="11" fillId="0" borderId="0" xfId="0" applyFont="1" applyAlignment="1">
      <alignment vertical="center"/>
    </xf>
    <xf numFmtId="0" fontId="3"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7" fillId="0" borderId="0" xfId="0" applyFont="1" applyAlignment="1">
      <alignment horizontal="left" vertical="center"/>
    </xf>
    <xf numFmtId="0" fontId="17" fillId="0" borderId="0" xfId="0" applyFont="1" applyFill="1" applyAlignment="1">
      <alignment horizontal="lef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7" xfId="1" quotePrefix="1" applyFont="1" applyBorder="1" applyAlignment="1">
      <alignment horizontal="left" vertical="center"/>
    </xf>
    <xf numFmtId="0" fontId="3" fillId="0" borderId="13" xfId="1" applyFont="1" applyBorder="1" applyAlignment="1">
      <alignment vertical="center"/>
    </xf>
    <xf numFmtId="0" fontId="3" fillId="0" borderId="14" xfId="1" quotePrefix="1" applyFont="1" applyBorder="1" applyAlignment="1">
      <alignment horizontal="lef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9" xfId="1" applyFont="1" applyBorder="1" applyAlignment="1">
      <alignment horizontal="center" vertical="center"/>
    </xf>
    <xf numFmtId="0" fontId="6" fillId="0" borderId="9" xfId="3" applyBorder="1" applyAlignment="1" applyProtection="1">
      <alignment horizontal="center" vertical="center"/>
    </xf>
    <xf numFmtId="0" fontId="3" fillId="0" borderId="0" xfId="0" applyFont="1" applyAlignment="1">
      <alignment horizontal="left" vertical="center" wrapText="1"/>
    </xf>
    <xf numFmtId="0" fontId="16" fillId="0" borderId="0" xfId="0" applyFont="1" applyAlignment="1">
      <alignment vertical="center"/>
    </xf>
    <xf numFmtId="0" fontId="20" fillId="0" borderId="0" xfId="0" applyFont="1" applyAlignment="1">
      <alignment vertical="center"/>
    </xf>
    <xf numFmtId="0" fontId="21" fillId="0" borderId="0" xfId="0" applyFont="1" applyAlignment="1">
      <alignment horizontal="left" vertical="center"/>
    </xf>
    <xf numFmtId="0" fontId="21" fillId="0" borderId="0" xfId="2" applyFont="1" applyAlignment="1">
      <alignment vertical="center"/>
    </xf>
    <xf numFmtId="0" fontId="21" fillId="0" borderId="0" xfId="2" applyFont="1" applyBorder="1" applyAlignment="1">
      <alignment horizontal="center" vertical="center"/>
    </xf>
    <xf numFmtId="0" fontId="21" fillId="0" borderId="0" xfId="2" applyFont="1" applyAlignment="1">
      <alignment horizontal="center" vertical="center"/>
    </xf>
    <xf numFmtId="0" fontId="21" fillId="0" borderId="0" xfId="2" applyFont="1" applyBorder="1" applyAlignment="1">
      <alignment vertical="center"/>
    </xf>
    <xf numFmtId="0" fontId="21" fillId="0" borderId="0" xfId="2" applyFont="1" applyFill="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Alignment="1">
      <alignment vertical="center"/>
    </xf>
    <xf numFmtId="0" fontId="21" fillId="0" borderId="0" xfId="0" applyFont="1" applyFill="1" applyBorder="1" applyAlignment="1">
      <alignment vertical="center" wrapText="1"/>
    </xf>
    <xf numFmtId="0" fontId="17" fillId="0" borderId="0" xfId="0" applyFont="1" applyAlignment="1">
      <alignment vertical="center"/>
    </xf>
    <xf numFmtId="0" fontId="17" fillId="0" borderId="0" xfId="2" applyFont="1" applyAlignment="1">
      <alignment horizontal="center" vertical="center"/>
    </xf>
    <xf numFmtId="0" fontId="17" fillId="0" borderId="0" xfId="2" applyFont="1" applyAlignment="1">
      <alignment vertical="center"/>
    </xf>
    <xf numFmtId="0" fontId="19" fillId="0" borderId="0" xfId="0" applyFont="1" applyAlignment="1">
      <alignment vertical="center"/>
    </xf>
    <xf numFmtId="0" fontId="15" fillId="0" borderId="0" xfId="0" applyFont="1" applyAlignment="1">
      <alignment vertical="center"/>
    </xf>
    <xf numFmtId="0" fontId="14" fillId="0" borderId="0" xfId="0" applyFont="1" applyAlignment="1">
      <alignment vertical="center" wrapText="1"/>
    </xf>
    <xf numFmtId="49" fontId="23" fillId="5" borderId="1" xfId="0" applyNumberFormat="1" applyFont="1" applyFill="1" applyBorder="1" applyAlignment="1">
      <alignment horizontal="left" vertical="center" wrapText="1"/>
    </xf>
    <xf numFmtId="49" fontId="23" fillId="5" borderId="1" xfId="0" applyNumberFormat="1" applyFont="1" applyFill="1" applyBorder="1" applyAlignment="1">
      <alignment horizontal="center" vertical="center"/>
    </xf>
    <xf numFmtId="0" fontId="12" fillId="0" borderId="0" xfId="0" applyFont="1" applyFill="1" applyBorder="1" applyAlignment="1">
      <alignment vertical="center"/>
    </xf>
    <xf numFmtId="49" fontId="23" fillId="6" borderId="1" xfId="0" applyNumberFormat="1" applyFont="1" applyFill="1" applyBorder="1" applyAlignment="1">
      <alignment horizontal="left" vertical="center"/>
    </xf>
    <xf numFmtId="3" fontId="25" fillId="0" borderId="1" xfId="0" applyNumberFormat="1" applyFont="1" applyBorder="1" applyAlignment="1">
      <alignment vertical="center"/>
    </xf>
    <xf numFmtId="3" fontId="3" fillId="0" borderId="1" xfId="0" applyNumberFormat="1" applyFont="1" applyFill="1" applyBorder="1" applyAlignment="1">
      <alignment vertical="center"/>
    </xf>
    <xf numFmtId="0" fontId="17" fillId="0" borderId="0" xfId="0" applyFont="1" applyFill="1" applyAlignment="1">
      <alignment vertical="center" wrapText="1"/>
    </xf>
    <xf numFmtId="0" fontId="3" fillId="0" borderId="5" xfId="1" applyFont="1" applyBorder="1" applyAlignment="1">
      <alignment horizontal="left" vertical="center" wrapText="1" indent="1"/>
    </xf>
    <xf numFmtId="0" fontId="3" fillId="0" borderId="17" xfId="1" applyFont="1" applyFill="1" applyBorder="1" applyAlignment="1">
      <alignment horizontal="left" vertical="center" wrapText="1" indent="1"/>
    </xf>
    <xf numFmtId="0" fontId="3" fillId="0" borderId="8" xfId="1" applyFont="1" applyFill="1" applyBorder="1" applyAlignment="1">
      <alignment horizontal="left" vertical="center" wrapText="1" indent="1"/>
    </xf>
    <xf numFmtId="0" fontId="15" fillId="0" borderId="0" xfId="0" applyFont="1" applyFill="1" applyBorder="1" applyAlignment="1">
      <alignment vertical="center"/>
    </xf>
    <xf numFmtId="0" fontId="0" fillId="0" borderId="0" xfId="0" applyAlignment="1">
      <alignment vertical="center" wrapText="1"/>
    </xf>
    <xf numFmtId="0" fontId="26" fillId="0" borderId="0" xfId="0" applyFont="1" applyAlignment="1">
      <alignment horizontal="justify" vertical="center"/>
    </xf>
    <xf numFmtId="0" fontId="26" fillId="0" borderId="0" xfId="0" applyFont="1" applyAlignment="1"/>
    <xf numFmtId="0" fontId="14" fillId="0" borderId="0" xfId="0" applyFont="1" applyAlignment="1">
      <alignment horizontal="left" vertical="center" wrapText="1"/>
    </xf>
    <xf numFmtId="0" fontId="12" fillId="7" borderId="1" xfId="0" applyFont="1" applyFill="1" applyBorder="1" applyAlignment="1">
      <alignment horizontal="center" vertical="center" wrapText="1"/>
    </xf>
    <xf numFmtId="0" fontId="12" fillId="4" borderId="2" xfId="0" applyFont="1" applyFill="1" applyBorder="1" applyAlignment="1">
      <alignment horizontal="center" vertical="center"/>
    </xf>
    <xf numFmtId="3" fontId="3" fillId="0" borderId="2" xfId="0" applyNumberFormat="1" applyFont="1" applyFill="1" applyBorder="1" applyAlignment="1">
      <alignment horizontal="right" vertical="center"/>
    </xf>
    <xf numFmtId="0" fontId="12" fillId="4" borderId="3" xfId="0" applyFont="1" applyFill="1" applyBorder="1" applyAlignment="1">
      <alignment horizontal="center" vertical="center"/>
    </xf>
    <xf numFmtId="3" fontId="3" fillId="0" borderId="3" xfId="0" applyNumberFormat="1" applyFont="1" applyFill="1" applyBorder="1" applyAlignment="1">
      <alignment horizontal="right" vertical="center"/>
    </xf>
    <xf numFmtId="0" fontId="12" fillId="4" borderId="9" xfId="0" applyFont="1" applyFill="1" applyBorder="1" applyAlignment="1">
      <alignment horizontal="center" vertical="center"/>
    </xf>
    <xf numFmtId="3" fontId="3" fillId="0" borderId="9" xfId="0" applyNumberFormat="1" applyFont="1" applyFill="1" applyBorder="1" applyAlignment="1">
      <alignment horizontal="right" vertical="center"/>
    </xf>
    <xf numFmtId="0" fontId="27" fillId="0" borderId="6" xfId="0" applyFont="1" applyBorder="1" applyAlignment="1">
      <alignment vertical="center"/>
    </xf>
    <xf numFmtId="0" fontId="27" fillId="0" borderId="0" xfId="0" applyFont="1" applyBorder="1" applyAlignment="1">
      <alignment vertical="center"/>
    </xf>
    <xf numFmtId="0" fontId="12" fillId="4" borderId="2" xfId="0" applyFont="1" applyFill="1" applyBorder="1" applyAlignment="1">
      <alignment horizontal="center" vertical="center" wrapText="1"/>
    </xf>
    <xf numFmtId="165" fontId="3" fillId="0" borderId="2" xfId="10" applyNumberFormat="1" applyFont="1" applyFill="1" applyBorder="1" applyAlignment="1">
      <alignment horizontal="right" vertical="center"/>
    </xf>
    <xf numFmtId="165" fontId="12" fillId="4" borderId="2" xfId="10" applyNumberFormat="1" applyFont="1" applyFill="1" applyBorder="1" applyAlignment="1">
      <alignment horizontal="right" vertical="center"/>
    </xf>
    <xf numFmtId="0" fontId="12" fillId="4" borderId="3" xfId="0" applyFont="1" applyFill="1" applyBorder="1" applyAlignment="1">
      <alignment horizontal="center" vertical="center" wrapText="1"/>
    </xf>
    <xf numFmtId="165" fontId="3" fillId="0" borderId="3" xfId="10" applyNumberFormat="1" applyFont="1" applyFill="1" applyBorder="1" applyAlignment="1">
      <alignment horizontal="right" vertical="center"/>
    </xf>
    <xf numFmtId="165" fontId="12" fillId="4" borderId="3" xfId="10" applyNumberFormat="1" applyFont="1" applyFill="1" applyBorder="1" applyAlignment="1">
      <alignment horizontal="right" vertical="center"/>
    </xf>
    <xf numFmtId="0" fontId="12" fillId="4" borderId="9" xfId="0" applyFont="1" applyFill="1" applyBorder="1" applyAlignment="1">
      <alignment horizontal="center" vertical="center" wrapText="1"/>
    </xf>
    <xf numFmtId="165" fontId="3" fillId="0" borderId="9" xfId="10" applyNumberFormat="1" applyFont="1" applyFill="1" applyBorder="1" applyAlignment="1">
      <alignment horizontal="right" vertical="center"/>
    </xf>
    <xf numFmtId="165" fontId="12" fillId="4" borderId="9" xfId="10" applyNumberFormat="1" applyFont="1" applyFill="1" applyBorder="1" applyAlignment="1">
      <alignment horizontal="right" vertical="center"/>
    </xf>
    <xf numFmtId="49" fontId="23" fillId="7" borderId="1" xfId="0" applyNumberFormat="1" applyFont="1" applyFill="1" applyBorder="1" applyAlignment="1">
      <alignment horizontal="center" vertical="center"/>
    </xf>
    <xf numFmtId="3" fontId="3" fillId="0" borderId="2" xfId="0" applyNumberFormat="1" applyFont="1" applyFill="1" applyBorder="1" applyAlignment="1">
      <alignment vertical="center"/>
    </xf>
    <xf numFmtId="3" fontId="3" fillId="0" borderId="3" xfId="0" applyNumberFormat="1" applyFont="1" applyFill="1" applyBorder="1" applyAlignment="1">
      <alignment vertical="center"/>
    </xf>
    <xf numFmtId="3" fontId="3" fillId="0" borderId="9" xfId="0" applyNumberFormat="1" applyFont="1" applyFill="1" applyBorder="1" applyAlignment="1">
      <alignment vertical="center"/>
    </xf>
    <xf numFmtId="3" fontId="12" fillId="4" borderId="1" xfId="0" applyNumberFormat="1" applyFont="1" applyFill="1" applyBorder="1" applyAlignment="1">
      <alignment vertical="center"/>
    </xf>
    <xf numFmtId="0" fontId="17" fillId="0" borderId="0" xfId="0" applyFont="1" applyFill="1" applyAlignment="1">
      <alignment horizontal="left" vertical="center" wrapText="1"/>
    </xf>
    <xf numFmtId="0" fontId="14" fillId="0" borderId="0" xfId="0" applyFont="1" applyAlignment="1">
      <alignment horizontal="left" vertical="center" wrapText="1"/>
    </xf>
    <xf numFmtId="0" fontId="12" fillId="7" borderId="1" xfId="0" applyFont="1" applyFill="1" applyBorder="1" applyAlignment="1">
      <alignment horizontal="center" vertical="center" wrapText="1"/>
    </xf>
  </cellXfs>
  <cellStyles count="11">
    <cellStyle name="Lien hypertexte" xfId="3" builtinId="8"/>
    <cellStyle name="Milliers" xfId="10" builtinId="3"/>
    <cellStyle name="Milliers 2" xfId="4"/>
    <cellStyle name="Normal" xfId="0" builtinId="0"/>
    <cellStyle name="Normal 2" xfId="2"/>
    <cellStyle name="Normal 2 2" xfId="5"/>
    <cellStyle name="Normal 2 2 2" xfId="6"/>
    <cellStyle name="Normal 3" xfId="7"/>
    <cellStyle name="Normal 4" xfId="1"/>
    <cellStyle name="Normal 5" xfId="8"/>
    <cellStyle name="Normal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1</xdr:row>
      <xdr:rowOff>76200</xdr:rowOff>
    </xdr:from>
    <xdr:to>
      <xdr:col>4</xdr:col>
      <xdr:colOff>1581150</xdr:colOff>
      <xdr:row>3</xdr:row>
      <xdr:rowOff>180975</xdr:rowOff>
    </xdr:to>
    <xdr:pic>
      <xdr:nvPicPr>
        <xdr:cNvPr id="2" name="Image 1" descr="logo_FR.JPG"/>
        <xdr:cNvPicPr>
          <a:picLocks noChangeAspect="1"/>
        </xdr:cNvPicPr>
      </xdr:nvPicPr>
      <xdr:blipFill>
        <a:blip xmlns:r="http://schemas.openxmlformats.org/officeDocument/2006/relationships" r:embed="rId1" cstate="print"/>
        <a:srcRect/>
        <a:stretch>
          <a:fillRect/>
        </a:stretch>
      </xdr:blipFill>
      <xdr:spPr bwMode="auto">
        <a:xfrm>
          <a:off x="7229475" y="257175"/>
          <a:ext cx="1304925" cy="485775"/>
        </a:xfrm>
        <a:prstGeom prst="rect">
          <a:avLst/>
        </a:prstGeom>
        <a:noFill/>
        <a:ln w="9525">
          <a:noFill/>
          <a:miter lim="800000"/>
          <a:headEnd/>
          <a:tailEnd/>
        </a:ln>
      </xdr:spPr>
    </xdr:pic>
    <xdr:clientData/>
  </xdr:twoCellAnchor>
  <xdr:twoCellAnchor editAs="oneCell">
    <xdr:from>
      <xdr:col>4</xdr:col>
      <xdr:colOff>276225</xdr:colOff>
      <xdr:row>1</xdr:row>
      <xdr:rowOff>66675</xdr:rowOff>
    </xdr:from>
    <xdr:to>
      <xdr:col>4</xdr:col>
      <xdr:colOff>1581150</xdr:colOff>
      <xdr:row>3</xdr:row>
      <xdr:rowOff>180975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7229475" y="257175"/>
          <a:ext cx="1304925" cy="495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showGridLines="0" tabSelected="1" zoomScaleNormal="100" workbookViewId="0"/>
  </sheetViews>
  <sheetFormatPr baseColWidth="10" defaultColWidth="11.375" defaultRowHeight="14.3" x14ac:dyDescent="0.25"/>
  <cols>
    <col min="1" max="1" width="1.75" style="1" customWidth="1"/>
    <col min="2" max="2" width="8.25" style="1" customWidth="1"/>
    <col min="3" max="3" width="78.75" style="1" customWidth="1"/>
    <col min="4" max="4" width="13" style="1" customWidth="1"/>
    <col min="5" max="5" width="26.375" style="1" customWidth="1"/>
    <col min="6" max="6" width="4.875" style="1" customWidth="1"/>
    <col min="7" max="8" width="11.375" style="1"/>
    <col min="9" max="16384" width="11.375" style="2"/>
  </cols>
  <sheetData>
    <row r="1" spans="2:256" ht="10.050000000000001" customHeight="1" x14ac:dyDescent="0.2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2:256" ht="15.65" x14ac:dyDescent="0.25">
      <c r="B2" s="3" t="s">
        <v>14</v>
      </c>
      <c r="C2" s="3"/>
      <c r="D2" s="3"/>
      <c r="E2" s="3"/>
      <c r="F2" s="3"/>
      <c r="G2" s="3"/>
      <c r="H2" s="3"/>
      <c r="I2" s="3"/>
      <c r="J2" s="3"/>
      <c r="K2" s="3"/>
      <c r="L2" s="3"/>
      <c r="M2" s="3"/>
      <c r="N2" s="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2:256" x14ac:dyDescent="0.25">
      <c r="B3" s="4" t="s">
        <v>9</v>
      </c>
      <c r="D3" s="5"/>
      <c r="E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2:256" ht="14.95" x14ac:dyDescent="0.25">
      <c r="B4" s="4"/>
      <c r="D4" s="5"/>
      <c r="E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2:256" ht="14.95" x14ac:dyDescent="0.2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2:256" ht="22.6" customHeight="1" x14ac:dyDescent="0.25">
      <c r="B6" s="7" t="s">
        <v>0</v>
      </c>
      <c r="C6" s="7" t="s">
        <v>1</v>
      </c>
      <c r="D6" s="7" t="s">
        <v>2</v>
      </c>
      <c r="E6" s="7" t="s">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2:256" ht="33.799999999999997" customHeight="1" x14ac:dyDescent="0.25">
      <c r="B7" s="8">
        <f>1</f>
        <v>1</v>
      </c>
      <c r="C7" s="10" t="s">
        <v>11</v>
      </c>
      <c r="D7" s="11" t="s">
        <v>10</v>
      </c>
      <c r="E7" s="12" t="s">
        <v>12</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2:256" ht="33.799999999999997" customHeight="1" x14ac:dyDescent="0.25">
      <c r="B8" s="9">
        <f>B7+1</f>
        <v>2</v>
      </c>
      <c r="C8" s="10" t="s">
        <v>30</v>
      </c>
      <c r="D8" s="11" t="s">
        <v>10</v>
      </c>
      <c r="E8" s="60" t="s">
        <v>24</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2:256" ht="33.799999999999997" customHeight="1" x14ac:dyDescent="0.25">
      <c r="B9" s="31">
        <f>B8+1</f>
        <v>3</v>
      </c>
      <c r="C9" s="59" t="s">
        <v>19</v>
      </c>
      <c r="D9" s="32" t="s">
        <v>10</v>
      </c>
      <c r="E9" s="61" t="s">
        <v>23</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2:256" ht="14.3" customHeight="1" x14ac:dyDescent="0.25">
      <c r="B10" s="2"/>
      <c r="C10" s="2"/>
      <c r="D10" s="2"/>
      <c r="E10" s="2"/>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2:256" ht="5.3" customHeight="1" x14ac:dyDescent="0.25">
      <c r="B11" s="23"/>
      <c r="C11" s="24"/>
      <c r="D11" s="24"/>
      <c r="E11" s="25"/>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2:256" ht="17.350000000000001" customHeight="1" x14ac:dyDescent="0.25">
      <c r="B12" s="26" t="s">
        <v>13</v>
      </c>
      <c r="C12" s="13"/>
      <c r="D12" s="13"/>
      <c r="E12" s="2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2:256" ht="5.3" customHeight="1" x14ac:dyDescent="0.25">
      <c r="B13" s="28"/>
      <c r="C13" s="29"/>
      <c r="D13" s="29"/>
      <c r="E13" s="30"/>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2:256" ht="10.55" customHeight="1" x14ac:dyDescent="0.25">
      <c r="B14" s="15"/>
      <c r="C14" s="13"/>
      <c r="D14" s="13"/>
      <c r="E14" s="13"/>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2:256" ht="12.75" customHeight="1" x14ac:dyDescent="0.25">
      <c r="E15" s="14" t="s">
        <v>32</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2:256" ht="14.95" x14ac:dyDescent="0.25">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5:256" ht="9" customHeight="1" x14ac:dyDescent="0.25">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5:256" ht="9" customHeight="1" x14ac:dyDescent="0.25">
      <c r="E18" s="1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5:256" ht="9" customHeight="1" x14ac:dyDescent="0.25">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sheetData>
  <hyperlinks>
    <hyperlink ref="D9" location="'Subv SMUR'!A1" display="Link"/>
    <hyperlink ref="D7" location="Rettungsmittel!A1" display="Link"/>
    <hyperlink ref="D8" location="'Subv Ambulanz'!A1" display="Link"/>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zoomScaleNormal="100" workbookViewId="0"/>
  </sheetViews>
  <sheetFormatPr baseColWidth="10" defaultColWidth="11.375" defaultRowHeight="14.3" x14ac:dyDescent="0.25"/>
  <cols>
    <col min="1" max="1" width="1.75" style="2" customWidth="1"/>
    <col min="2" max="5" width="17.375" style="2" customWidth="1"/>
    <col min="6" max="16" width="7.75" style="2" customWidth="1"/>
    <col min="17" max="16384" width="11.375" style="2"/>
  </cols>
  <sheetData>
    <row r="1" spans="2:5" ht="10.050000000000001" customHeight="1" x14ac:dyDescent="0.25"/>
    <row r="2" spans="2:5" ht="18" customHeight="1" x14ac:dyDescent="0.25">
      <c r="B2" s="18" t="s">
        <v>11</v>
      </c>
      <c r="C2" s="34"/>
      <c r="D2" s="34"/>
      <c r="E2" s="34"/>
    </row>
    <row r="3" spans="2:5" ht="18" customHeight="1" x14ac:dyDescent="0.25">
      <c r="B3" s="18"/>
      <c r="C3" s="34"/>
      <c r="D3" s="34"/>
      <c r="E3" s="34"/>
    </row>
    <row r="4" spans="2:5" ht="31.95" customHeight="1" x14ac:dyDescent="0.25">
      <c r="B4" s="67" t="s">
        <v>4</v>
      </c>
      <c r="C4" s="67" t="s">
        <v>15</v>
      </c>
      <c r="D4" s="67" t="s">
        <v>6</v>
      </c>
      <c r="E4" s="67" t="s">
        <v>16</v>
      </c>
    </row>
    <row r="5" spans="2:5" ht="18" customHeight="1" x14ac:dyDescent="0.25">
      <c r="B5" s="68">
        <v>2005</v>
      </c>
      <c r="C5" s="69">
        <v>11637</v>
      </c>
      <c r="D5" s="69">
        <v>2601</v>
      </c>
      <c r="E5" s="69">
        <v>1315</v>
      </c>
    </row>
    <row r="6" spans="2:5" ht="18" customHeight="1" x14ac:dyDescent="0.25">
      <c r="B6" s="70">
        <v>2006</v>
      </c>
      <c r="C6" s="71">
        <v>11405</v>
      </c>
      <c r="D6" s="71">
        <v>2793</v>
      </c>
      <c r="E6" s="71">
        <v>1629</v>
      </c>
    </row>
    <row r="7" spans="2:5" ht="18" customHeight="1" x14ac:dyDescent="0.25">
      <c r="B7" s="70">
        <v>2007</v>
      </c>
      <c r="C7" s="71">
        <v>12265</v>
      </c>
      <c r="D7" s="71">
        <v>3111</v>
      </c>
      <c r="E7" s="71">
        <v>1744</v>
      </c>
    </row>
    <row r="8" spans="2:5" ht="18" customHeight="1" x14ac:dyDescent="0.25">
      <c r="B8" s="70">
        <v>2008</v>
      </c>
      <c r="C8" s="71">
        <v>13151</v>
      </c>
      <c r="D8" s="71">
        <v>3013</v>
      </c>
      <c r="E8" s="71">
        <v>1891</v>
      </c>
    </row>
    <row r="9" spans="2:5" ht="18" customHeight="1" x14ac:dyDescent="0.25">
      <c r="B9" s="70">
        <v>2009</v>
      </c>
      <c r="C9" s="71">
        <v>13921</v>
      </c>
      <c r="D9" s="71">
        <v>3042</v>
      </c>
      <c r="E9" s="71">
        <v>2017</v>
      </c>
    </row>
    <row r="10" spans="2:5" ht="18" customHeight="1" x14ac:dyDescent="0.25">
      <c r="B10" s="70">
        <v>2010</v>
      </c>
      <c r="C10" s="71">
        <v>14620</v>
      </c>
      <c r="D10" s="71">
        <v>3317</v>
      </c>
      <c r="E10" s="71">
        <v>1691</v>
      </c>
    </row>
    <row r="11" spans="2:5" ht="18" customHeight="1" x14ac:dyDescent="0.25">
      <c r="B11" s="70">
        <v>2011</v>
      </c>
      <c r="C11" s="71">
        <v>14792</v>
      </c>
      <c r="D11" s="71">
        <v>3401</v>
      </c>
      <c r="E11" s="71">
        <v>2007</v>
      </c>
    </row>
    <row r="12" spans="2:5" ht="18" customHeight="1" x14ac:dyDescent="0.25">
      <c r="B12" s="70">
        <v>2012</v>
      </c>
      <c r="C12" s="71">
        <v>15246</v>
      </c>
      <c r="D12" s="71">
        <v>3292</v>
      </c>
      <c r="E12" s="71">
        <v>2108</v>
      </c>
    </row>
    <row r="13" spans="2:5" ht="18" customHeight="1" x14ac:dyDescent="0.25">
      <c r="B13" s="70">
        <v>2013</v>
      </c>
      <c r="C13" s="71">
        <v>15510</v>
      </c>
      <c r="D13" s="71">
        <v>3365</v>
      </c>
      <c r="E13" s="71">
        <v>2255</v>
      </c>
    </row>
    <row r="14" spans="2:5" ht="18" customHeight="1" x14ac:dyDescent="0.25">
      <c r="B14" s="70">
        <v>2014</v>
      </c>
      <c r="C14" s="71">
        <v>16187</v>
      </c>
      <c r="D14" s="71">
        <v>3380</v>
      </c>
      <c r="E14" s="71">
        <v>2287</v>
      </c>
    </row>
    <row r="15" spans="2:5" ht="18" customHeight="1" x14ac:dyDescent="0.25">
      <c r="B15" s="70">
        <v>2015</v>
      </c>
      <c r="C15" s="71">
        <v>15887</v>
      </c>
      <c r="D15" s="71">
        <v>3278</v>
      </c>
      <c r="E15" s="71">
        <v>2281</v>
      </c>
    </row>
    <row r="16" spans="2:5" ht="18" customHeight="1" x14ac:dyDescent="0.25">
      <c r="B16" s="70">
        <v>2016</v>
      </c>
      <c r="C16" s="71">
        <v>14168</v>
      </c>
      <c r="D16" s="71">
        <v>3558</v>
      </c>
      <c r="E16" s="71">
        <v>2739</v>
      </c>
    </row>
    <row r="17" spans="2:13" ht="18" customHeight="1" x14ac:dyDescent="0.25">
      <c r="B17" s="70">
        <v>2017</v>
      </c>
      <c r="C17" s="71">
        <v>14803</v>
      </c>
      <c r="D17" s="71">
        <v>3704</v>
      </c>
      <c r="E17" s="71">
        <v>3172</v>
      </c>
    </row>
    <row r="18" spans="2:13" ht="18" customHeight="1" x14ac:dyDescent="0.25">
      <c r="B18" s="70">
        <v>2018</v>
      </c>
      <c r="C18" s="71">
        <v>15638</v>
      </c>
      <c r="D18" s="71">
        <v>4096</v>
      </c>
      <c r="E18" s="71">
        <v>3246</v>
      </c>
    </row>
    <row r="19" spans="2:13" ht="18" customHeight="1" x14ac:dyDescent="0.25">
      <c r="B19" s="70">
        <v>2019</v>
      </c>
      <c r="C19" s="71">
        <v>15894</v>
      </c>
      <c r="D19" s="71">
        <v>4089</v>
      </c>
      <c r="E19" s="71">
        <v>2461</v>
      </c>
    </row>
    <row r="20" spans="2:13" ht="18" customHeight="1" x14ac:dyDescent="0.25">
      <c r="B20" s="72">
        <v>2020</v>
      </c>
      <c r="C20" s="73">
        <f>16005+810</f>
        <v>16815</v>
      </c>
      <c r="D20" s="73">
        <f>3368+225</f>
        <v>3593</v>
      </c>
      <c r="E20" s="73">
        <f>2236+60+103</f>
        <v>2399</v>
      </c>
    </row>
    <row r="21" spans="2:13" s="35" customFormat="1" ht="5.3" customHeight="1" x14ac:dyDescent="0.25">
      <c r="B21" s="36"/>
      <c r="C21" s="37"/>
      <c r="D21" s="38"/>
      <c r="E21" s="38"/>
      <c r="F21" s="39"/>
      <c r="G21" s="40"/>
      <c r="H21" s="37"/>
      <c r="I21" s="37"/>
      <c r="J21" s="40"/>
      <c r="K21" s="37"/>
      <c r="L21" s="40"/>
      <c r="M21" s="41"/>
    </row>
    <row r="22" spans="2:13" s="35" customFormat="1" ht="11.55" x14ac:dyDescent="0.25">
      <c r="B22" s="42" t="s">
        <v>7</v>
      </c>
      <c r="C22" s="43"/>
      <c r="D22" s="44"/>
      <c r="E22" s="45"/>
      <c r="F22" s="45"/>
      <c r="G22" s="45"/>
      <c r="H22" s="45"/>
      <c r="I22" s="45"/>
      <c r="J22" s="45"/>
      <c r="K22" s="45"/>
      <c r="L22" s="43"/>
      <c r="M22" s="43"/>
    </row>
    <row r="23" spans="2:13" s="35" customFormat="1" ht="5.3" customHeight="1" x14ac:dyDescent="0.25">
      <c r="B23" s="42"/>
      <c r="C23" s="43"/>
      <c r="D23" s="44"/>
      <c r="E23" s="45"/>
      <c r="F23" s="45"/>
      <c r="G23" s="45"/>
      <c r="H23" s="45"/>
      <c r="I23" s="45"/>
      <c r="J23" s="45"/>
      <c r="K23" s="45"/>
      <c r="L23" s="43"/>
      <c r="M23" s="43"/>
    </row>
    <row r="24" spans="2:13" s="35" customFormat="1" ht="11.55" x14ac:dyDescent="0.25">
      <c r="B24" s="22" t="s">
        <v>33</v>
      </c>
      <c r="C24" s="43"/>
      <c r="D24" s="44"/>
      <c r="E24" s="45"/>
      <c r="F24" s="45"/>
      <c r="G24" s="45"/>
      <c r="H24" s="45"/>
      <c r="I24" s="45"/>
      <c r="J24" s="45"/>
      <c r="K24" s="45"/>
      <c r="L24" s="43"/>
      <c r="M24" s="43"/>
    </row>
    <row r="25" spans="2:13" s="35" customFormat="1" ht="5.0999999999999996" customHeight="1" x14ac:dyDescent="0.25"/>
    <row r="26" spans="2:13" s="35" customFormat="1" ht="11.55" x14ac:dyDescent="0.25">
      <c r="B26" s="42" t="s">
        <v>8</v>
      </c>
      <c r="C26" s="42"/>
      <c r="D26" s="46"/>
      <c r="E26" s="47"/>
      <c r="F26" s="47"/>
      <c r="G26" s="48"/>
      <c r="H26" s="48"/>
      <c r="I26" s="48"/>
      <c r="J26" s="48"/>
    </row>
    <row r="27" spans="2:13" s="35" customFormat="1" ht="23.1" customHeight="1" x14ac:dyDescent="0.25">
      <c r="B27" s="90" t="s">
        <v>17</v>
      </c>
      <c r="C27" s="90"/>
      <c r="D27" s="90"/>
      <c r="E27" s="90"/>
      <c r="F27" s="90"/>
      <c r="G27" s="90"/>
      <c r="H27" s="90"/>
      <c r="I27" s="45"/>
      <c r="J27" s="45"/>
      <c r="K27" s="45"/>
      <c r="L27" s="43"/>
      <c r="M27" s="43"/>
    </row>
    <row r="28" spans="2:13" s="35" customFormat="1" ht="11.55" x14ac:dyDescent="0.25">
      <c r="B28" s="22" t="s">
        <v>18</v>
      </c>
      <c r="C28" s="43"/>
      <c r="D28" s="44"/>
      <c r="E28" s="45"/>
      <c r="F28" s="45"/>
      <c r="G28" s="45"/>
      <c r="H28" s="45"/>
      <c r="I28" s="45"/>
      <c r="J28" s="45"/>
      <c r="K28" s="45"/>
      <c r="L28" s="43"/>
      <c r="M28" s="43"/>
    </row>
    <row r="29" spans="2:13" s="35" customFormat="1" ht="5.0999999999999996" customHeight="1" x14ac:dyDescent="0.25"/>
    <row r="30" spans="2:13" s="35" customFormat="1" ht="10.55" customHeight="1" x14ac:dyDescent="0.25">
      <c r="B30" s="21" t="s">
        <v>5</v>
      </c>
    </row>
    <row r="32" spans="2:13" x14ac:dyDescent="0.25">
      <c r="C32" s="20"/>
      <c r="D32" s="20"/>
      <c r="E32" s="20"/>
      <c r="F32" s="20"/>
      <c r="G32" s="20"/>
      <c r="H32" s="20"/>
      <c r="I32" s="20"/>
      <c r="J32" s="20"/>
    </row>
    <row r="33" spans="2:13" x14ac:dyDescent="0.25">
      <c r="C33" s="20"/>
      <c r="D33" s="20"/>
      <c r="E33" s="20"/>
      <c r="F33" s="20"/>
      <c r="G33" s="20"/>
      <c r="H33" s="20"/>
      <c r="I33" s="20"/>
      <c r="J33" s="20"/>
    </row>
    <row r="34" spans="2:13" x14ac:dyDescent="0.25">
      <c r="C34" s="20"/>
      <c r="D34" s="20"/>
      <c r="E34" s="20"/>
      <c r="F34" s="20"/>
      <c r="G34" s="20"/>
      <c r="H34" s="20"/>
      <c r="I34" s="20"/>
      <c r="J34" s="20"/>
    </row>
    <row r="36" spans="2:13" x14ac:dyDescent="0.25">
      <c r="B36" s="19"/>
      <c r="C36" s="33"/>
      <c r="D36" s="33"/>
      <c r="E36" s="33"/>
      <c r="F36" s="33"/>
      <c r="G36" s="33"/>
      <c r="H36" s="33"/>
      <c r="I36" s="33"/>
      <c r="J36" s="33"/>
      <c r="K36" s="33"/>
      <c r="L36" s="33"/>
      <c r="M36" s="33"/>
    </row>
  </sheetData>
  <mergeCells count="1">
    <mergeCell ref="B27:H27"/>
  </mergeCells>
  <pageMargins left="0.70866141732283472" right="0.70866141732283472" top="0.74803149606299213" bottom="0.74803149606299213" header="0.31496062992125984" footer="0.31496062992125984"/>
  <pageSetup paperSize="9" scale="85" orientation="portrait" r:id="rId1"/>
  <headerFooter>
    <oddHeader>&amp;R&amp;G</oddHeader>
    <oddFooter>&amp;L&amp;A&amp;R&amp;P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zoomScaleNormal="100" workbookViewId="0"/>
  </sheetViews>
  <sheetFormatPr baseColWidth="10" defaultColWidth="11.375" defaultRowHeight="14.3" x14ac:dyDescent="0.25"/>
  <cols>
    <col min="1" max="1" width="1.75" style="2" customWidth="1"/>
    <col min="2" max="2" width="12" style="2" customWidth="1"/>
    <col min="3" max="5" width="13.25" style="2" customWidth="1"/>
    <col min="6" max="6" width="23.25" style="2" customWidth="1"/>
    <col min="7" max="7" width="13.875" style="2" customWidth="1"/>
    <col min="9" max="9" width="93.625" style="2" customWidth="1"/>
    <col min="10" max="16384" width="11.375" style="2"/>
  </cols>
  <sheetData>
    <row r="1" spans="2:13" ht="10.050000000000001" customHeight="1" x14ac:dyDescent="0.25">
      <c r="H1" s="2"/>
    </row>
    <row r="2" spans="2:13" ht="38.75" customHeight="1" x14ac:dyDescent="0.25">
      <c r="B2" s="91" t="s">
        <v>28</v>
      </c>
      <c r="C2" s="91"/>
      <c r="D2" s="91"/>
      <c r="E2" s="91"/>
      <c r="F2" s="91"/>
      <c r="G2" s="51"/>
      <c r="H2" s="2"/>
    </row>
    <row r="3" spans="2:13" ht="10.050000000000001" customHeight="1" x14ac:dyDescent="0.25">
      <c r="B3" s="74"/>
      <c r="C3" s="74"/>
      <c r="D3" s="74"/>
      <c r="E3" s="74"/>
      <c r="F3" s="75"/>
      <c r="G3" s="75"/>
      <c r="H3" s="75"/>
      <c r="I3" s="75"/>
      <c r="J3" s="75"/>
      <c r="K3" s="75"/>
      <c r="L3" s="75"/>
      <c r="M3" s="75"/>
    </row>
    <row r="4" spans="2:13" ht="15.65" x14ac:dyDescent="0.25">
      <c r="B4" s="92" t="s">
        <v>4</v>
      </c>
      <c r="C4" s="92" t="s">
        <v>37</v>
      </c>
      <c r="D4" s="92"/>
      <c r="E4" s="92"/>
      <c r="F4" s="66"/>
      <c r="G4" s="66"/>
      <c r="H4" s="2"/>
    </row>
    <row r="5" spans="2:13" s="63" customFormat="1" ht="15.65" x14ac:dyDescent="0.25">
      <c r="B5" s="92"/>
      <c r="C5" s="67" t="s">
        <v>38</v>
      </c>
      <c r="D5" s="67" t="s">
        <v>39</v>
      </c>
      <c r="E5" s="67" t="s">
        <v>20</v>
      </c>
      <c r="F5" s="66"/>
      <c r="G5" s="66"/>
    </row>
    <row r="6" spans="2:13" ht="15.65" x14ac:dyDescent="0.25">
      <c r="B6" s="76" t="s">
        <v>34</v>
      </c>
      <c r="C6" s="77">
        <v>1040504.4999999999</v>
      </c>
      <c r="D6" s="77">
        <v>445930.5</v>
      </c>
      <c r="E6" s="78">
        <v>1486435</v>
      </c>
      <c r="F6" s="66"/>
      <c r="G6" s="66"/>
      <c r="H6" s="2"/>
    </row>
    <row r="7" spans="2:13" ht="15.65" x14ac:dyDescent="0.25">
      <c r="B7" s="79">
        <v>2016</v>
      </c>
      <c r="C7" s="80">
        <v>1155918.1515230029</v>
      </c>
      <c r="D7" s="80">
        <v>495393.49350985838</v>
      </c>
      <c r="E7" s="81">
        <v>1651311.6450328613</v>
      </c>
      <c r="F7" s="66"/>
      <c r="G7" s="66"/>
      <c r="H7" s="2"/>
    </row>
    <row r="8" spans="2:13" ht="15.65" x14ac:dyDescent="0.25">
      <c r="B8" s="79">
        <v>2017</v>
      </c>
      <c r="C8" s="80">
        <v>980256.33579999942</v>
      </c>
      <c r="D8" s="80">
        <v>420109.85819999973</v>
      </c>
      <c r="E8" s="81">
        <v>1400366.1939999992</v>
      </c>
      <c r="F8" s="66"/>
      <c r="G8" s="66"/>
      <c r="H8" s="2"/>
    </row>
    <row r="9" spans="2:13" ht="15.65" x14ac:dyDescent="0.25">
      <c r="B9" s="79" t="s">
        <v>35</v>
      </c>
      <c r="C9" s="80">
        <v>1311329.4934330292</v>
      </c>
      <c r="D9" s="80">
        <v>561998.35432844108</v>
      </c>
      <c r="E9" s="81">
        <v>1873327.8477614704</v>
      </c>
      <c r="F9" s="66"/>
      <c r="G9" s="66"/>
      <c r="H9" s="2"/>
    </row>
    <row r="10" spans="2:13" ht="15.65" x14ac:dyDescent="0.25">
      <c r="B10" s="79">
        <v>2019</v>
      </c>
      <c r="C10" s="80">
        <v>1649667</v>
      </c>
      <c r="D10" s="80">
        <v>707000</v>
      </c>
      <c r="E10" s="81">
        <v>2356667</v>
      </c>
      <c r="F10" s="66"/>
      <c r="G10" s="66"/>
      <c r="H10" s="2"/>
    </row>
    <row r="11" spans="2:13" ht="15.65" x14ac:dyDescent="0.25">
      <c r="B11" s="82" t="s">
        <v>36</v>
      </c>
      <c r="C11" s="83">
        <v>2023500.5548767226</v>
      </c>
      <c r="D11" s="83">
        <v>867214.5235185955</v>
      </c>
      <c r="E11" s="84">
        <f>C11+D11</f>
        <v>2890715.0783953182</v>
      </c>
      <c r="F11" s="66"/>
      <c r="G11" s="66"/>
      <c r="H11" s="2"/>
    </row>
    <row r="12" spans="2:13" ht="5.0999999999999996" customHeight="1" x14ac:dyDescent="0.25">
      <c r="C12" s="2" t="s">
        <v>21</v>
      </c>
      <c r="H12" s="2"/>
    </row>
    <row r="13" spans="2:13" x14ac:dyDescent="0.25">
      <c r="B13" s="42" t="s">
        <v>7</v>
      </c>
      <c r="C13" s="49"/>
      <c r="H13" s="2"/>
    </row>
    <row r="14" spans="2:13" ht="5.0999999999999996" customHeight="1" x14ac:dyDescent="0.25">
      <c r="H14" s="2"/>
    </row>
    <row r="15" spans="2:13" x14ac:dyDescent="0.25">
      <c r="B15" s="22" t="s">
        <v>33</v>
      </c>
      <c r="H15" s="2"/>
    </row>
    <row r="16" spans="2:13" ht="5.0999999999999996" customHeight="1" x14ac:dyDescent="0.25">
      <c r="B16" s="16"/>
      <c r="H16" s="2"/>
    </row>
    <row r="17" spans="2:9" x14ac:dyDescent="0.25">
      <c r="B17" s="42" t="s">
        <v>8</v>
      </c>
      <c r="H17" s="2"/>
    </row>
    <row r="18" spans="2:9" ht="42.8" customHeight="1" x14ac:dyDescent="0.25">
      <c r="B18" s="90" t="s">
        <v>48</v>
      </c>
      <c r="C18" s="90"/>
      <c r="D18" s="90"/>
      <c r="E18" s="90"/>
      <c r="F18" s="90"/>
      <c r="G18" s="58"/>
      <c r="H18" s="2"/>
    </row>
    <row r="19" spans="2:9" ht="110.05" customHeight="1" x14ac:dyDescent="0.25">
      <c r="B19" s="90" t="s">
        <v>49</v>
      </c>
      <c r="C19" s="90"/>
      <c r="D19" s="90"/>
      <c r="E19" s="90"/>
      <c r="F19" s="90"/>
      <c r="G19" s="58"/>
      <c r="H19" s="2"/>
    </row>
    <row r="20" spans="2:9" ht="14.3" customHeight="1" x14ac:dyDescent="0.25">
      <c r="B20" s="90" t="s">
        <v>40</v>
      </c>
      <c r="C20" s="90"/>
      <c r="D20" s="90"/>
      <c r="E20" s="90"/>
      <c r="F20" s="90"/>
      <c r="G20" s="58"/>
      <c r="H20" s="2"/>
    </row>
    <row r="21" spans="2:9" ht="5.0999999999999996" customHeight="1" x14ac:dyDescent="0.25">
      <c r="B21" s="16"/>
      <c r="H21" s="2"/>
    </row>
    <row r="22" spans="2:9" x14ac:dyDescent="0.25">
      <c r="B22" s="21" t="s">
        <v>5</v>
      </c>
      <c r="H22" s="2"/>
    </row>
    <row r="25" spans="2:9" ht="10.050000000000001" customHeight="1" x14ac:dyDescent="0.25"/>
    <row r="26" spans="2:9" s="35" customFormat="1" ht="11.55" x14ac:dyDescent="0.25">
      <c r="C26" s="42"/>
      <c r="D26" s="46"/>
      <c r="E26" s="47"/>
      <c r="F26" s="47"/>
      <c r="G26" s="48"/>
      <c r="I26" s="48"/>
    </row>
  </sheetData>
  <mergeCells count="6">
    <mergeCell ref="B20:F20"/>
    <mergeCell ref="B2:F2"/>
    <mergeCell ref="B4:B5"/>
    <mergeCell ref="C4:E4"/>
    <mergeCell ref="B18:F18"/>
    <mergeCell ref="B19:F19"/>
  </mergeCells>
  <pageMargins left="0.7" right="0.7" top="0.75" bottom="0.75" header="0.3" footer="0.3"/>
  <pageSetup paperSize="0" orientation="landscape" r:id="rId1"/>
  <headerFooter>
    <oddHeader>&amp;L&amp;G&amp;RSecours</oddHeader>
    <oddFooter>&amp;L&amp;A&amp;C&amp;P&amp;R&amp;F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
  <sheetViews>
    <sheetView showGridLines="0" zoomScaleNormal="100" workbookViewId="0"/>
  </sheetViews>
  <sheetFormatPr baseColWidth="10" defaultColWidth="11.375" defaultRowHeight="13.6" x14ac:dyDescent="0.25"/>
  <cols>
    <col min="1" max="1" width="1.75" style="50" customWidth="1"/>
    <col min="2" max="2" width="16.5" style="50" customWidth="1"/>
    <col min="3" max="8" width="12.75" style="50" customWidth="1"/>
    <col min="9" max="11" width="13.875" style="50" customWidth="1"/>
    <col min="12" max="12" width="26.875" style="50" bestFit="1" customWidth="1"/>
    <col min="13" max="13" width="20.375" style="50" bestFit="1" customWidth="1"/>
    <col min="14" max="14" width="29.75" style="50" bestFit="1" customWidth="1"/>
    <col min="15" max="15" width="33.25" style="50" bestFit="1" customWidth="1"/>
    <col min="16" max="16384" width="11.375" style="50"/>
  </cols>
  <sheetData>
    <row r="1" spans="2:16" ht="10.050000000000001" customHeight="1" x14ac:dyDescent="0.25"/>
    <row r="2" spans="2:16" ht="32.450000000000003" customHeight="1" x14ac:dyDescent="0.25">
      <c r="B2" s="91" t="s">
        <v>31</v>
      </c>
      <c r="C2" s="91"/>
      <c r="D2" s="91"/>
      <c r="E2" s="91"/>
      <c r="F2" s="91"/>
      <c r="G2" s="91"/>
      <c r="H2" s="91"/>
      <c r="I2" s="51"/>
      <c r="J2" s="51"/>
      <c r="K2" s="51"/>
    </row>
    <row r="3" spans="2:16" ht="12.75" customHeight="1" x14ac:dyDescent="0.25">
      <c r="I3" s="62"/>
      <c r="J3" s="62"/>
      <c r="K3" s="62"/>
      <c r="L3" s="62"/>
      <c r="M3" s="62"/>
      <c r="N3" s="62"/>
      <c r="O3" s="62"/>
    </row>
    <row r="4" spans="2:16" ht="29.25" customHeight="1" x14ac:dyDescent="0.25">
      <c r="B4" s="52" t="s">
        <v>26</v>
      </c>
      <c r="C4" s="53" t="s">
        <v>45</v>
      </c>
      <c r="D4" s="53" t="s">
        <v>44</v>
      </c>
      <c r="E4" s="53">
        <v>2017</v>
      </c>
      <c r="F4" s="53">
        <v>2018</v>
      </c>
      <c r="G4" s="53">
        <v>2019</v>
      </c>
      <c r="H4" s="85" t="s">
        <v>46</v>
      </c>
      <c r="I4" s="62"/>
      <c r="J4" s="62"/>
      <c r="K4" s="62"/>
      <c r="L4" s="62"/>
      <c r="M4" s="62"/>
      <c r="N4" s="62"/>
      <c r="O4" s="62"/>
      <c r="P4" s="54"/>
    </row>
    <row r="5" spans="2:16" ht="16.3" customHeight="1" x14ac:dyDescent="0.25">
      <c r="B5" s="55" t="s">
        <v>43</v>
      </c>
      <c r="C5" s="56">
        <v>271285</v>
      </c>
      <c r="D5" s="56">
        <v>271201</v>
      </c>
      <c r="E5" s="56">
        <v>271439</v>
      </c>
      <c r="F5" s="56">
        <v>270500</v>
      </c>
      <c r="G5" s="57">
        <v>230509</v>
      </c>
      <c r="H5" s="86">
        <v>0</v>
      </c>
      <c r="I5" s="62"/>
      <c r="J5" s="62"/>
      <c r="K5" s="62"/>
      <c r="L5" s="62"/>
      <c r="M5" s="62"/>
      <c r="N5" s="62"/>
      <c r="O5" s="62"/>
      <c r="P5" s="54"/>
    </row>
    <row r="6" spans="2:16" ht="16.3" customHeight="1" x14ac:dyDescent="0.25">
      <c r="B6" s="55" t="s">
        <v>29</v>
      </c>
      <c r="C6" s="56">
        <v>300000</v>
      </c>
      <c r="D6" s="56">
        <v>300000</v>
      </c>
      <c r="E6" s="56">
        <v>300000</v>
      </c>
      <c r="F6" s="56">
        <v>300000</v>
      </c>
      <c r="G6" s="57">
        <v>250000</v>
      </c>
      <c r="H6" s="87">
        <v>330000</v>
      </c>
      <c r="I6" s="62"/>
      <c r="J6" s="62"/>
      <c r="K6" s="62"/>
      <c r="L6" s="62"/>
      <c r="M6" s="62"/>
      <c r="N6" s="62"/>
      <c r="O6" s="62"/>
      <c r="P6" s="54"/>
    </row>
    <row r="7" spans="2:16" ht="16.3" customHeight="1" x14ac:dyDescent="0.25">
      <c r="B7" s="55" t="s">
        <v>22</v>
      </c>
      <c r="C7" s="56">
        <v>300000</v>
      </c>
      <c r="D7" s="56">
        <v>300000</v>
      </c>
      <c r="E7" s="56">
        <v>300000</v>
      </c>
      <c r="F7" s="56">
        <v>300000</v>
      </c>
      <c r="G7" s="57">
        <v>300000</v>
      </c>
      <c r="H7" s="87">
        <v>330000</v>
      </c>
      <c r="I7" s="62"/>
      <c r="J7" s="62"/>
      <c r="K7" s="62"/>
      <c r="L7" s="62"/>
      <c r="M7" s="62"/>
      <c r="N7" s="62"/>
      <c r="O7" s="62"/>
      <c r="P7" s="54"/>
    </row>
    <row r="8" spans="2:16" ht="16.3" customHeight="1" x14ac:dyDescent="0.25">
      <c r="B8" s="55" t="s">
        <v>25</v>
      </c>
      <c r="C8" s="56">
        <v>300000</v>
      </c>
      <c r="D8" s="56">
        <v>300000</v>
      </c>
      <c r="E8" s="56">
        <v>300000</v>
      </c>
      <c r="F8" s="56">
        <v>300000</v>
      </c>
      <c r="G8" s="57">
        <v>300000</v>
      </c>
      <c r="H8" s="88">
        <v>330000</v>
      </c>
      <c r="I8" s="62"/>
      <c r="J8" s="62"/>
      <c r="K8" s="62"/>
      <c r="L8" s="62"/>
      <c r="M8" s="62"/>
      <c r="N8" s="62"/>
      <c r="O8" s="62"/>
      <c r="P8" s="54"/>
    </row>
    <row r="9" spans="2:16" ht="16.3" customHeight="1" x14ac:dyDescent="0.25">
      <c r="B9" s="89" t="s">
        <v>20</v>
      </c>
      <c r="C9" s="89">
        <f>SUM(C5:C8)</f>
        <v>1171285</v>
      </c>
      <c r="D9" s="89">
        <f t="shared" ref="D9:H9" si="0">SUM(D5:D8)</f>
        <v>1171201</v>
      </c>
      <c r="E9" s="89">
        <f t="shared" si="0"/>
        <v>1171439</v>
      </c>
      <c r="F9" s="89">
        <f t="shared" si="0"/>
        <v>1170500</v>
      </c>
      <c r="G9" s="89">
        <f t="shared" si="0"/>
        <v>1080509</v>
      </c>
      <c r="H9" s="89">
        <f t="shared" si="0"/>
        <v>990000</v>
      </c>
      <c r="I9" s="62"/>
      <c r="J9" s="62"/>
      <c r="K9" s="62"/>
      <c r="L9" s="62"/>
      <c r="M9" s="62"/>
      <c r="N9" s="62"/>
      <c r="O9" s="62"/>
      <c r="P9" s="54"/>
    </row>
    <row r="10" spans="2:16" ht="5.0999999999999996" customHeight="1" x14ac:dyDescent="0.25">
      <c r="G10" s="50" t="s">
        <v>21</v>
      </c>
      <c r="I10" s="62"/>
      <c r="J10" s="62"/>
      <c r="K10" s="62"/>
      <c r="L10" s="62"/>
      <c r="M10" s="62"/>
      <c r="N10" s="62"/>
      <c r="O10" s="62"/>
    </row>
    <row r="11" spans="2:16" ht="14.3" customHeight="1" x14ac:dyDescent="0.25">
      <c r="B11" s="42" t="s">
        <v>7</v>
      </c>
      <c r="C11" s="42"/>
      <c r="D11" s="42"/>
      <c r="E11" s="42"/>
      <c r="F11" s="42"/>
      <c r="G11" s="49"/>
      <c r="I11" s="62"/>
      <c r="J11" s="62"/>
      <c r="K11" s="62"/>
      <c r="L11" s="62"/>
      <c r="M11" s="62"/>
      <c r="N11" s="62"/>
      <c r="O11" s="62"/>
    </row>
    <row r="12" spans="2:16" ht="5.0999999999999996" customHeight="1" x14ac:dyDescent="0.25">
      <c r="I12" s="62"/>
      <c r="J12" s="62"/>
      <c r="K12" s="62"/>
      <c r="L12" s="62"/>
      <c r="M12" s="62"/>
      <c r="N12" s="62"/>
      <c r="O12" s="62"/>
    </row>
    <row r="13" spans="2:16" ht="14.3" customHeight="1" x14ac:dyDescent="0.25">
      <c r="B13" s="22" t="s">
        <v>27</v>
      </c>
      <c r="C13" s="22"/>
      <c r="D13" s="22"/>
      <c r="E13" s="22"/>
      <c r="F13" s="22"/>
      <c r="I13" s="62"/>
      <c r="J13" s="62"/>
      <c r="K13" s="62"/>
      <c r="L13" s="62"/>
      <c r="M13" s="62"/>
      <c r="N13" s="62"/>
      <c r="O13" s="62"/>
    </row>
    <row r="14" spans="2:16" ht="5.0999999999999996" customHeight="1" x14ac:dyDescent="0.25">
      <c r="B14" s="17"/>
      <c r="C14" s="17"/>
      <c r="D14" s="17"/>
      <c r="E14" s="17"/>
      <c r="F14" s="17"/>
    </row>
    <row r="15" spans="2:16" x14ac:dyDescent="0.25">
      <c r="B15" s="42" t="s">
        <v>8</v>
      </c>
      <c r="C15" s="22"/>
      <c r="D15" s="22"/>
      <c r="E15" s="22"/>
      <c r="F15" s="22"/>
    </row>
    <row r="16" spans="2:16" ht="36" customHeight="1" x14ac:dyDescent="0.25">
      <c r="B16" s="90" t="s">
        <v>41</v>
      </c>
      <c r="C16" s="90"/>
      <c r="D16" s="90"/>
      <c r="E16" s="90"/>
      <c r="F16" s="90"/>
      <c r="G16" s="90"/>
      <c r="H16" s="90"/>
      <c r="I16" s="58"/>
    </row>
    <row r="17" spans="2:14" ht="61.15" customHeight="1" x14ac:dyDescent="0.25">
      <c r="B17" s="90" t="s">
        <v>47</v>
      </c>
      <c r="C17" s="90"/>
      <c r="D17" s="90"/>
      <c r="E17" s="90"/>
      <c r="F17" s="90"/>
      <c r="G17" s="90"/>
      <c r="H17" s="90"/>
      <c r="I17" s="58"/>
    </row>
    <row r="18" spans="2:14" ht="32.450000000000003" customHeight="1" x14ac:dyDescent="0.25">
      <c r="B18" s="90" t="s">
        <v>42</v>
      </c>
      <c r="C18" s="90"/>
      <c r="D18" s="90"/>
      <c r="E18" s="90"/>
      <c r="F18" s="90"/>
      <c r="G18" s="90"/>
      <c r="H18" s="90"/>
      <c r="I18" s="58"/>
    </row>
    <row r="19" spans="2:14" ht="5.0999999999999996" customHeight="1" x14ac:dyDescent="0.25">
      <c r="B19" s="17"/>
      <c r="C19" s="17"/>
      <c r="D19" s="17"/>
      <c r="E19" s="17"/>
      <c r="F19" s="17"/>
      <c r="J19" s="17"/>
      <c r="K19" s="17"/>
      <c r="L19" s="17"/>
      <c r="M19" s="17"/>
      <c r="N19" s="17"/>
    </row>
    <row r="20" spans="2:14" x14ac:dyDescent="0.25">
      <c r="B20" s="21" t="s">
        <v>5</v>
      </c>
      <c r="C20" s="21"/>
      <c r="D20" s="21"/>
      <c r="E20" s="21"/>
      <c r="F20" s="21"/>
      <c r="J20" s="21"/>
      <c r="K20" s="21"/>
      <c r="L20" s="21"/>
      <c r="M20" s="21"/>
      <c r="N20" s="21"/>
    </row>
    <row r="23" spans="2:14" x14ac:dyDescent="0.25">
      <c r="B23" s="64"/>
    </row>
    <row r="24" spans="2:14" x14ac:dyDescent="0.2">
      <c r="B24" s="65"/>
    </row>
  </sheetData>
  <mergeCells count="4">
    <mergeCell ref="B2:H2"/>
    <mergeCell ref="B16:H16"/>
    <mergeCell ref="B18:H18"/>
    <mergeCell ref="B17:H17"/>
  </mergeCells>
  <pageMargins left="0.70866141732283472" right="0.70866141732283472" top="0.74803149606299213" bottom="0.74803149606299213" header="0.31496062992125984" footer="0.31496062992125984"/>
  <pageSetup paperSize="0" orientation="landscape" r:id="rId1"/>
  <headerFooter>
    <oddHeader>&amp;L&amp;G&amp;RSecours</oddHeader>
    <oddFooter>&amp;L&amp;A&amp;C&amp;P&amp;R&amp;F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Zusammenfassung</vt:lpstr>
      <vt:lpstr>Rettungsmittel</vt:lpstr>
      <vt:lpstr>Subv Ambulanz</vt:lpstr>
      <vt:lpstr>Subv SMUR</vt:lpstr>
      <vt:lpstr>Rettungsmittel!Zone_d_impression</vt:lpstr>
      <vt:lpstr>'Subv Ambulanz'!Zone_d_impression</vt:lpstr>
      <vt:lpstr>'Subv SMUR'!Zone_d_impression</vt:lpstr>
      <vt:lpstr>Zusammenfassung!Zone_d_impression</vt:lpstr>
    </vt:vector>
  </TitlesOfParts>
  <Company>RSV - SIMA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buratov</dc:creator>
  <cp:lastModifiedBy>Gloor Valérie</cp:lastModifiedBy>
  <cp:lastPrinted>2021-07-29T09:03:44Z</cp:lastPrinted>
  <dcterms:created xsi:type="dcterms:W3CDTF">2017-03-23T13:30:08Z</dcterms:created>
  <dcterms:modified xsi:type="dcterms:W3CDTF">2021-07-29T09:04:24Z</dcterms:modified>
</cp:coreProperties>
</file>