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\\VMOVSFS01\data\SECTEUR\50 - SEIS\Secteur\INDICATEURS\Professions médicales\Médecins\Actualisation 2021\"/>
    </mc:Choice>
  </mc:AlternateContent>
  <bookViews>
    <workbookView xWindow="0" yWindow="0" windowWidth="15030" windowHeight="4755"/>
  </bookViews>
  <sheets>
    <sheet name="Sommaire" sheetId="5" r:id="rId1"/>
    <sheet name="Total médecins" sheetId="1" r:id="rId2"/>
    <sheet name="Région sanitaire" sheetId="6" r:id="rId3"/>
    <sheet name="Spécialisation ISFM" sheetId="23" r:id="rId4"/>
    <sheet name="Genre" sheetId="24" r:id="rId5"/>
    <sheet name="1e recours-Région" sheetId="31" r:id="rId6"/>
    <sheet name="Taux d'activité" sheetId="35" r:id="rId7"/>
    <sheet name="Nb consult " sheetId="39" r:id="rId8"/>
    <sheet name="Généraliste-spécialiste" sheetId="40" r:id="rId9"/>
  </sheets>
  <definedNames>
    <definedName name="orig" localSheetId="8">#REF!</definedName>
    <definedName name="orig" localSheetId="7">#REF!</definedName>
    <definedName name="orig">#REF!</definedName>
    <definedName name="sdaf">#REF!</definedName>
    <definedName name="Ursprung" localSheetId="8">#REF!</definedName>
    <definedName name="Ursprung" localSheetId="7">#REF!</definedName>
    <definedName name="Ursprung">#REF!</definedName>
    <definedName name="UrsprungF" localSheetId="8">#REF!</definedName>
    <definedName name="UrsprungF" localSheetId="7">#REF!</definedName>
    <definedName name="UrsprungF">#REF!</definedName>
    <definedName name="UrsprungM" localSheetId="8">#REF!</definedName>
    <definedName name="UrsprungM" localSheetId="7">#REF!</definedName>
    <definedName name="UrsprungM">#REF!</definedName>
    <definedName name="_xlnm.Print_Area" localSheetId="5">'1e recours-Région'!$B$1:$K$61</definedName>
    <definedName name="_xlnm.Print_Area" localSheetId="8">'Généraliste-spécialiste'!$B$1:$F$22</definedName>
    <definedName name="_xlnm.Print_Area" localSheetId="4">Genre!$B$1:$H$29</definedName>
    <definedName name="_xlnm.Print_Area" localSheetId="7">'Nb consult '!$B$1:$H$31</definedName>
    <definedName name="_xlnm.Print_Area" localSheetId="2">'Région sanitaire'!$B$1:$J$81</definedName>
    <definedName name="_xlnm.Print_Area" localSheetId="0">Sommaire!$B$2:$F$20</definedName>
    <definedName name="_xlnm.Print_Area" localSheetId="3">'Spécialisation ISFM'!$B$1:$V$49</definedName>
    <definedName name="_xlnm.Print_Area" localSheetId="6">'Taux d''activité'!$B$1:$F$32</definedName>
    <definedName name="_xlnm.Print_Area" localSheetId="1">'Total médecins'!$B$1:$G$55</definedName>
  </definedNames>
  <calcPr calcId="162913"/>
</workbook>
</file>

<file path=xl/calcChain.xml><?xml version="1.0" encoding="utf-8"?>
<calcChain xmlns="http://schemas.openxmlformats.org/spreadsheetml/2006/main">
  <c r="I24" i="31" l="1"/>
  <c r="F24" i="31"/>
  <c r="J24" i="31" s="1"/>
  <c r="D23" i="24"/>
  <c r="V34" i="23"/>
  <c r="T33" i="23"/>
  <c r="V32" i="23"/>
  <c r="T31" i="23"/>
  <c r="V30" i="23"/>
  <c r="T29" i="23"/>
  <c r="V28" i="23"/>
  <c r="T27" i="23"/>
  <c r="V26" i="23"/>
  <c r="T25" i="23"/>
  <c r="V24" i="23"/>
  <c r="T23" i="23"/>
  <c r="V22" i="23"/>
  <c r="T21" i="23"/>
  <c r="V20" i="23"/>
  <c r="T19" i="23"/>
  <c r="V18" i="23"/>
  <c r="T17" i="23"/>
  <c r="V16" i="23"/>
  <c r="T15" i="23"/>
  <c r="V14" i="23"/>
  <c r="T13" i="23"/>
  <c r="V12" i="23"/>
  <c r="T11" i="23"/>
  <c r="V10" i="23"/>
  <c r="T9" i="23"/>
  <c r="V8" i="23"/>
  <c r="T7" i="23"/>
  <c r="V6" i="23"/>
  <c r="F23" i="24" l="1"/>
  <c r="D20" i="24" l="1"/>
  <c r="D19" i="24"/>
  <c r="D18" i="24"/>
  <c r="F20" i="24"/>
  <c r="F19" i="24"/>
  <c r="F18" i="24" l="1"/>
  <c r="G17" i="24" l="1"/>
  <c r="F17" i="24" s="1"/>
  <c r="D17" i="24"/>
</calcChain>
</file>

<file path=xl/sharedStrings.xml><?xml version="1.0" encoding="utf-8"?>
<sst xmlns="http://schemas.openxmlformats.org/spreadsheetml/2006/main" count="274" uniqueCount="130">
  <si>
    <t>Année</t>
  </si>
  <si>
    <t>Total</t>
  </si>
  <si>
    <t>Sommaire du classeur</t>
  </si>
  <si>
    <t>Nr</t>
  </si>
  <si>
    <t>Descriptif</t>
  </si>
  <si>
    <t>Lien</t>
  </si>
  <si>
    <t>NomFeuille</t>
  </si>
  <si>
    <t>Remarques</t>
  </si>
  <si>
    <t>Remarque</t>
  </si>
  <si>
    <t>Professions médicales - Statistique des médecins au bénéfice d'une autorisation de pratique</t>
  </si>
  <si>
    <t>Indice d'évolution</t>
  </si>
  <si>
    <t>Total médecins</t>
  </si>
  <si>
    <t>Population valaisanne</t>
  </si>
  <si>
    <t>Nombre de médecins</t>
  </si>
  <si>
    <t>Taux pour 1'000 habitants</t>
  </si>
  <si>
    <t>Nombre de médecins pour 1'000 habitants</t>
  </si>
  <si>
    <t>Haut-Valais</t>
  </si>
  <si>
    <t>Valais central</t>
  </si>
  <si>
    <t>Bas-Valais</t>
  </si>
  <si>
    <t>Nbre</t>
  </si>
  <si>
    <t>Pr 1'000 hab.</t>
  </si>
  <si>
    <t>Psychiatrie</t>
  </si>
  <si>
    <t>Anesthésiologie</t>
  </si>
  <si>
    <t>Gynécologie</t>
  </si>
  <si>
    <t>Pédiatrie</t>
  </si>
  <si>
    <t>Ophtalmologie</t>
  </si>
  <si>
    <t>Neurologie</t>
  </si>
  <si>
    <t>Réadaptation</t>
  </si>
  <si>
    <t>ORL</t>
  </si>
  <si>
    <t>Dermatologie</t>
  </si>
  <si>
    <t>Urologie</t>
  </si>
  <si>
    <t>Pathologie</t>
  </si>
  <si>
    <t>3) La médecine interne peut comprendre des disciplines comme la néphrologie, l’angiologie ou encore la pneumologie.</t>
  </si>
  <si>
    <t>4) La chirurgie comprend également la chirurgie cardiaque et orthopédique.</t>
  </si>
  <si>
    <t>5) La radiologie comprend également la radio-oncologie.</t>
  </si>
  <si>
    <t xml:space="preserve">Total </t>
  </si>
  <si>
    <t>Nombre</t>
  </si>
  <si>
    <t>Femmes</t>
  </si>
  <si>
    <t>Hommes</t>
  </si>
  <si>
    <t>En pourcent</t>
  </si>
  <si>
    <t>Genre</t>
  </si>
  <si>
    <t>1e recours-Région</t>
  </si>
  <si>
    <t>65 ans et +</t>
  </si>
  <si>
    <t>1 demi-journée</t>
  </si>
  <si>
    <t>2 demi-journées</t>
  </si>
  <si>
    <t>3 demi-journées</t>
  </si>
  <si>
    <t>4 demi-journées</t>
  </si>
  <si>
    <t>5 demi-journées</t>
  </si>
  <si>
    <t>6 demi-journées</t>
  </si>
  <si>
    <t>7 demi-journées</t>
  </si>
  <si>
    <t>8 demi-journées</t>
  </si>
  <si>
    <t>9 demi-journées</t>
  </si>
  <si>
    <t>10 demi-journées</t>
  </si>
  <si>
    <t>11 demi-journées</t>
  </si>
  <si>
    <t>12 demi-journées</t>
  </si>
  <si>
    <t>13 demi-journées</t>
  </si>
  <si>
    <t>14 demi-journées</t>
  </si>
  <si>
    <t>N de demi-journées</t>
  </si>
  <si>
    <t>Nb total de médecins</t>
  </si>
  <si>
    <t>N total de demi-journées</t>
  </si>
  <si>
    <t>N moyen de demi-journées</t>
  </si>
  <si>
    <t>Remarque(s) :</t>
  </si>
  <si>
    <t>Valais</t>
  </si>
  <si>
    <t>Suisse</t>
  </si>
  <si>
    <t>Taux d'activité</t>
  </si>
  <si>
    <t>Spécialisation ISFM</t>
  </si>
  <si>
    <t>1) Les médecins disposant de plusieurs titres ISFM ne sont comptés qu’une fois sur leur discipline principale.</t>
  </si>
  <si>
    <t>- Sources : Service cantonal valaisan de la santé (SSP); Office fédéral de la statistique (OFS): Enquête suisse sur la santé (ESS), Statistique de l'état annuel de la population (ESPOP), Statistique de la population et des ménages (STATPOP); Observatoire valaisan de la santé (OVS): Enquête sur l'activité des médecins.</t>
  </si>
  <si>
    <t>Source(s): SSP; OFS, ESPOP, STATPOP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</si>
  <si>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OVS</t>
    </r>
  </si>
  <si>
    <r>
      <t>Evolution du nombre de médecins au bénéfice d'une autorisation de pratique</t>
    </r>
    <r>
      <rPr>
        <sz val="10"/>
        <color indexed="8"/>
        <rFont val="Verdana"/>
        <family val="2"/>
      </rPr>
      <t xml:space="preserve"> en exercice, Valais, depuis 1980</t>
    </r>
  </si>
  <si>
    <r>
      <t xml:space="preserve">Evolution du nombre de médecins au bénéfice d'une autorisation de pratique </t>
    </r>
    <r>
      <rPr>
        <sz val="10"/>
        <color indexed="8"/>
        <rFont val="Verdana"/>
        <family val="2"/>
      </rPr>
      <t>en exercice par spécialisation ISFM, Valais, depuis 2003</t>
    </r>
  </si>
  <si>
    <r>
      <t xml:space="preserve">Evolution du nombre de médecins au bénéfice d'une autorisation de pratique </t>
    </r>
    <r>
      <rPr>
        <sz val="10"/>
        <color indexed="8"/>
        <rFont val="Verdana"/>
        <family val="2"/>
      </rPr>
      <t>en exercice, par sexe, Valais, depuis 2003</t>
    </r>
  </si>
  <si>
    <r>
      <t xml:space="preserve">Médecins de 1e recours au bénéfice d'une autorisation de pratique </t>
    </r>
    <r>
      <rPr>
        <sz val="10"/>
        <color indexed="8"/>
        <rFont val="Verdana"/>
        <family val="2"/>
      </rPr>
      <t>en exercice, par région constitutionnelle ou sanitaire, Valais</t>
    </r>
  </si>
  <si>
    <r>
      <t xml:space="preserve">Evolution du nombre de médecins au bénéfice d'une autorisation de pratique </t>
    </r>
    <r>
      <rPr>
        <b/>
        <sz val="12"/>
        <color indexed="8"/>
        <rFont val="Verdana"/>
        <family val="2"/>
      </rPr>
      <t>en exercice, Valais, depuis 1980</t>
    </r>
  </si>
  <si>
    <r>
      <t>Evolution du nombre de médecins au bénéfice d'une autorisation de pratique</t>
    </r>
    <r>
      <rPr>
        <b/>
        <sz val="12"/>
        <color indexed="8"/>
        <rFont val="Verdana"/>
        <family val="2"/>
      </rPr>
      <t xml:space="preserve"> en exercice, par sexe, Valais, depuis 2003</t>
    </r>
  </si>
  <si>
    <r>
      <t xml:space="preserve">Médecins de 1er recours au bénéfice d'une autorisation de pratique </t>
    </r>
    <r>
      <rPr>
        <b/>
        <sz val="12"/>
        <color indexed="8"/>
        <rFont val="Verdana"/>
        <family val="2"/>
      </rPr>
      <t>en exercice, par région constitutionnelle ou sanitaire, Valais, depuis 2003</t>
    </r>
  </si>
  <si>
    <r>
      <t xml:space="preserve">2) Le nombre de médecins pour chaque spécialisation comprend tous les médecins ayant une autorisation de pratique </t>
    </r>
    <r>
      <rPr>
        <sz val="9"/>
        <rFont val="Verdana"/>
        <family val="2"/>
      </rPr>
      <t>en exercice en Valais, qu’ils exercent en pratique privée (p.ex. en cabinet) ou dans un établissement hospitalier, un laboratoire, etc.</t>
    </r>
  </si>
  <si>
    <t>Médecins selon le taux d’activité hebdomadaire, par région constitutionnelle, 2018</t>
  </si>
  <si>
    <t>40-64 ans</t>
  </si>
  <si>
    <t>15-39 ans</t>
  </si>
  <si>
    <t>Classe d'âge</t>
  </si>
  <si>
    <t>1) Calcul des équivalents plein temps (EPT) : 10 demi-journées, soit 5 jours complets, correspondent à 1 EPT.</t>
  </si>
  <si>
    <r>
      <t>N d'EPT</t>
    </r>
    <r>
      <rPr>
        <b/>
        <i/>
        <vertAlign val="superscript"/>
        <sz val="10"/>
        <rFont val="Verdana"/>
        <family val="2"/>
      </rPr>
      <t>1</t>
    </r>
  </si>
  <si>
    <r>
      <rPr>
        <sz val="9"/>
        <rFont val="Symbol"/>
        <family val="1"/>
        <charset val="2"/>
      </rPr>
      <t>ã</t>
    </r>
    <r>
      <rPr>
        <sz val="9"/>
        <rFont val="Verdana"/>
        <family val="2"/>
      </rPr>
      <t xml:space="preserve"> OVS</t>
    </r>
  </si>
  <si>
    <t>0 consult.</t>
  </si>
  <si>
    <t>1-2 consult.</t>
  </si>
  <si>
    <t>5-9 consult.</t>
  </si>
  <si>
    <t>10 et + consult.</t>
  </si>
  <si>
    <t>Nombre de consultations</t>
  </si>
  <si>
    <t>3-4 consult.</t>
  </si>
  <si>
    <t>5 consult. et +</t>
  </si>
  <si>
    <t>Nb consult.</t>
  </si>
  <si>
    <t>Evolution du nombre de consultations médicales au cours des 12 derniers mois, par classe d’âge, Valais-Suisse, 2002-2017</t>
  </si>
  <si>
    <t>Evolution du type de consultations médicales en Valais et en Suisse, 2007-2017</t>
  </si>
  <si>
    <t>Evolution du type de consultations médicales
en Valais et en Suisse, 2007-2017</t>
  </si>
  <si>
    <t>Généraliste ou spécialiste</t>
  </si>
  <si>
    <t>Généraliste-spécialiste</t>
  </si>
  <si>
    <t>Généraliste</t>
  </si>
  <si>
    <t>Spécialiste</t>
  </si>
  <si>
    <t>Source(s): ESS, OFS</t>
  </si>
  <si>
    <t>Valais Central</t>
  </si>
  <si>
    <r>
      <t>Haut-Valais</t>
    </r>
    <r>
      <rPr>
        <b/>
        <vertAlign val="superscript"/>
        <sz val="10"/>
        <rFont val="Verdana"/>
        <family val="2"/>
      </rPr>
      <t>1)</t>
    </r>
  </si>
  <si>
    <r>
      <t>Sierre</t>
    </r>
    <r>
      <rPr>
        <b/>
        <vertAlign val="superscript"/>
        <sz val="10"/>
        <rFont val="Verdana"/>
        <family val="2"/>
      </rPr>
      <t>2)</t>
    </r>
  </si>
  <si>
    <r>
      <t>Sion</t>
    </r>
    <r>
      <rPr>
        <b/>
        <vertAlign val="superscript"/>
        <sz val="10"/>
        <rFont val="Verdana"/>
        <family val="2"/>
      </rPr>
      <t>3)</t>
    </r>
  </si>
  <si>
    <r>
      <t>Martigny</t>
    </r>
    <r>
      <rPr>
        <b/>
        <vertAlign val="superscript"/>
        <sz val="10"/>
        <rFont val="Verdana"/>
        <family val="2"/>
      </rPr>
      <t>4)</t>
    </r>
  </si>
  <si>
    <r>
      <t>Monthey</t>
    </r>
    <r>
      <rPr>
        <b/>
        <vertAlign val="superscript"/>
        <sz val="10"/>
        <rFont val="Verdana"/>
        <family val="2"/>
      </rPr>
      <t>5)</t>
    </r>
  </si>
  <si>
    <r>
      <t xml:space="preserve">Evolution du nombre de médecins au bénéfice d'une autorisation de pratique </t>
    </r>
    <r>
      <rPr>
        <b/>
        <sz val="12"/>
        <color indexed="8"/>
        <rFont val="Verdana"/>
        <family val="2"/>
      </rPr>
      <t>en exercice, selon la région sanitaire, Valais, depuis 1993</t>
    </r>
  </si>
  <si>
    <t>Région sanitaire</t>
  </si>
  <si>
    <r>
      <t xml:space="preserve">Evolution du nombre de médecins au bénéfice d'une autorisation de pratique </t>
    </r>
    <r>
      <rPr>
        <sz val="10"/>
        <color indexed="8"/>
        <rFont val="Verdana"/>
        <family val="2"/>
      </rPr>
      <t>en exercice, selon la région sanitaire, Valais, depuis 1993</t>
    </r>
  </si>
  <si>
    <r>
      <t xml:space="preserve">Evolution du nombre de médecins au bénéfice d'une autorisation de pratique </t>
    </r>
    <r>
      <rPr>
        <b/>
        <sz val="12"/>
        <color indexed="8"/>
        <rFont val="Verdana"/>
        <family val="2"/>
      </rPr>
      <t>en exercice par spécialisation ISFM</t>
    </r>
    <r>
      <rPr>
        <b/>
        <vertAlign val="superscript"/>
        <sz val="12"/>
        <color indexed="8"/>
        <rFont val="Verdana"/>
        <family val="2"/>
      </rPr>
      <t>1,2)</t>
    </r>
    <r>
      <rPr>
        <b/>
        <sz val="12"/>
        <color indexed="8"/>
        <rFont val="Verdana"/>
        <family val="2"/>
      </rPr>
      <t>, Valais, depuis 2003</t>
    </r>
  </si>
  <si>
    <r>
      <t>Médecine interne et générale</t>
    </r>
    <r>
      <rPr>
        <vertAlign val="superscript"/>
        <sz val="10"/>
        <rFont val="Verdana"/>
        <family val="2"/>
        <scheme val="major"/>
      </rPr>
      <t>3)</t>
    </r>
  </si>
  <si>
    <r>
      <t>Chirurgie</t>
    </r>
    <r>
      <rPr>
        <vertAlign val="superscript"/>
        <sz val="10"/>
        <rFont val="Verdana"/>
        <family val="2"/>
        <scheme val="major"/>
      </rPr>
      <t>4)</t>
    </r>
  </si>
  <si>
    <r>
      <t>Radiologie</t>
    </r>
    <r>
      <rPr>
        <vertAlign val="superscript"/>
        <sz val="10"/>
        <rFont val="Verdana"/>
        <family val="2"/>
        <scheme val="major"/>
      </rPr>
      <t>5)</t>
    </r>
  </si>
  <si>
    <t>1) Haut-Valais : districts de Goms, Brig, Visp, Östlich Raron, Westlich Raron et Leuk.</t>
  </si>
  <si>
    <t>2) Région sanitaire de Sierre : district de Sierre.</t>
  </si>
  <si>
    <t>3) Région sanitaire de Sion : districts de Sion, Hérens, Conthey.</t>
  </si>
  <si>
    <t>4) Région sanitaire de Martigny : districts de Martigny et Entremont.</t>
  </si>
  <si>
    <t>5) Région sanitaire de Monthey : districts de St-Maurice et Monthey.</t>
  </si>
  <si>
    <t>Dernière mise à jour : Août 2020</t>
  </si>
  <si>
    <r>
      <t xml:space="preserve">ã </t>
    </r>
    <r>
      <rPr>
        <sz val="8"/>
        <rFont val="Verdana"/>
        <family val="2"/>
      </rPr>
      <t>OVS 2021</t>
    </r>
  </si>
  <si>
    <r>
      <t>2020</t>
    </r>
    <r>
      <rPr>
        <vertAlign val="superscript"/>
        <sz val="10"/>
        <rFont val="Verdana"/>
        <family val="2"/>
        <scheme val="major"/>
      </rPr>
      <t>1)</t>
    </r>
  </si>
  <si>
    <t>Dernière mise à jour : Août 2021</t>
  </si>
  <si>
    <t>1) Le taux pour 1'000 habitants est calculé selon la population résidante permanente valaisanne au 31.12. (ESPOP), cf. indicateurs du chapitre Démographie. Projections pour l'année 2020.</t>
  </si>
  <si>
    <r>
      <t>2020</t>
    </r>
    <r>
      <rPr>
        <vertAlign val="superscript"/>
        <sz val="10"/>
        <rFont val="Verdana"/>
        <family val="2"/>
        <scheme val="major"/>
      </rPr>
      <t>6)</t>
    </r>
  </si>
  <si>
    <t>6) Le taux pour 1'000 habitants est calculé selon la population résidante permanente valaisanne au 31.12. (ESPOP), cf. indicateurs du chapitre Démographie. Projections pour l'année 2020.</t>
  </si>
  <si>
    <t>Evol. en % 03-20</t>
  </si>
  <si>
    <r>
      <t>2020</t>
    </r>
    <r>
      <rPr>
        <b/>
        <vertAlign val="superscript"/>
        <sz val="10"/>
        <rFont val="Verdana"/>
        <family val="2"/>
        <scheme val="major"/>
      </rPr>
      <t>6)</t>
    </r>
  </si>
  <si>
    <t>Source(s): SSP</t>
  </si>
  <si>
    <t>Source(s): OVS, Enquête sur l'activité des médecins en Valais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</si>
</sst>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.00_ ;_ * \-#,##0.00_ ;_ * &quot;-&quot;??_ ;_ @_ "/>
    <numFmt numFmtId="165" formatCode="_ * #,##0_ ;_ * \-#,##0_ ;_ * &quot;-&quot;??_ ;_ @_ "/>
    <numFmt numFmtId="166" formatCode="0.0%"/>
    <numFmt numFmtId="167" formatCode="0.0"/>
    <numFmt numFmtId="168" formatCode="#,##0.0"/>
    <numFmt numFmtId="169" formatCode="#,##0_ ;\-#,##0\ "/>
  </numFmts>
  <fonts count="46" x14ac:knownFonts="1">
    <font>
      <sz val="11"/>
      <color theme="1"/>
      <name val="Verdana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9"/>
      <color indexed="8"/>
      <name val="Verdana"/>
      <family val="2"/>
    </font>
    <font>
      <sz val="9"/>
      <color indexed="8"/>
      <name val="Symbol"/>
      <family val="1"/>
      <charset val="2"/>
    </font>
    <font>
      <sz val="10"/>
      <color indexed="8"/>
      <name val="Verdana"/>
      <family val="2"/>
    </font>
    <font>
      <b/>
      <sz val="12"/>
      <color indexed="8"/>
      <name val="Verdana"/>
      <family val="2"/>
    </font>
    <font>
      <sz val="11"/>
      <color theme="1"/>
      <name val="Verdana"/>
      <family val="2"/>
      <scheme val="minor"/>
    </font>
    <font>
      <u/>
      <sz val="10"/>
      <color theme="10"/>
      <name val="Arial"/>
      <family val="2"/>
    </font>
    <font>
      <sz val="10"/>
      <name val="Verdana"/>
      <family val="2"/>
      <scheme val="major"/>
    </font>
    <font>
      <sz val="11"/>
      <color theme="1"/>
      <name val="Verdana"/>
      <family val="2"/>
      <scheme val="major"/>
    </font>
    <font>
      <b/>
      <sz val="12"/>
      <color indexed="8"/>
      <name val="Verdana"/>
      <family val="2"/>
      <scheme val="major"/>
    </font>
    <font>
      <i/>
      <sz val="10"/>
      <name val="Verdana"/>
      <family val="2"/>
      <scheme val="major"/>
    </font>
    <font>
      <sz val="8"/>
      <name val="Verdana"/>
      <family val="2"/>
      <scheme val="major"/>
    </font>
    <font>
      <sz val="10"/>
      <color theme="1"/>
      <name val="Verdana"/>
      <family val="2"/>
      <scheme val="major"/>
    </font>
    <font>
      <b/>
      <sz val="10"/>
      <color rgb="FF000000"/>
      <name val="Verdana"/>
      <family val="2"/>
      <scheme val="major"/>
    </font>
    <font>
      <sz val="10"/>
      <color rgb="FF000000"/>
      <name val="Verdana"/>
      <family val="2"/>
      <scheme val="major"/>
    </font>
    <font>
      <sz val="9"/>
      <color theme="1"/>
      <name val="Verdana"/>
      <family val="2"/>
      <scheme val="major"/>
    </font>
    <font>
      <sz val="9"/>
      <name val="Verdana"/>
      <family val="2"/>
      <scheme val="major"/>
    </font>
    <font>
      <sz val="9"/>
      <color indexed="8"/>
      <name val="Verdana"/>
      <family val="2"/>
      <scheme val="major"/>
    </font>
    <font>
      <b/>
      <sz val="12"/>
      <color theme="1"/>
      <name val="Verdana"/>
      <family val="2"/>
      <scheme val="major"/>
    </font>
    <font>
      <sz val="9"/>
      <color rgb="FFFF0000"/>
      <name val="Verdana"/>
      <family val="2"/>
      <scheme val="major"/>
    </font>
    <font>
      <b/>
      <sz val="10"/>
      <name val="Verdana"/>
      <family val="2"/>
      <scheme val="major"/>
    </font>
    <font>
      <b/>
      <sz val="10"/>
      <color theme="1"/>
      <name val="Verdana"/>
      <family val="2"/>
      <scheme val="major"/>
    </font>
    <font>
      <b/>
      <sz val="9"/>
      <name val="Verdana"/>
      <family val="2"/>
      <scheme val="major"/>
    </font>
    <font>
      <strike/>
      <sz val="10"/>
      <name val="Verdana"/>
      <family val="2"/>
      <scheme val="major"/>
    </font>
    <font>
      <sz val="10"/>
      <color rgb="FFFF0000"/>
      <name val="Verdana"/>
      <family val="2"/>
      <scheme val="major"/>
    </font>
    <font>
      <sz val="10"/>
      <color theme="1"/>
      <name val="Arial"/>
      <family val="2"/>
    </font>
    <font>
      <sz val="9"/>
      <name val="Verdana"/>
      <family val="2"/>
    </font>
    <font>
      <b/>
      <sz val="11"/>
      <color theme="1"/>
      <name val="Verdana"/>
      <family val="2"/>
      <scheme val="minor"/>
    </font>
    <font>
      <sz val="11"/>
      <color theme="1"/>
      <name val="Arial"/>
      <family val="2"/>
    </font>
    <font>
      <b/>
      <i/>
      <sz val="10"/>
      <name val="Verdana"/>
      <family val="2"/>
      <scheme val="major"/>
    </font>
    <font>
      <b/>
      <i/>
      <vertAlign val="superscript"/>
      <sz val="10"/>
      <name val="Verdana"/>
      <family val="2"/>
    </font>
    <font>
      <b/>
      <sz val="12"/>
      <name val="Verdana"/>
      <family val="2"/>
      <scheme val="major"/>
    </font>
    <font>
      <sz val="9"/>
      <name val="Symbol"/>
      <family val="1"/>
      <charset val="2"/>
    </font>
    <font>
      <b/>
      <sz val="12"/>
      <color theme="1"/>
      <name val="Verdana"/>
      <family val="2"/>
      <scheme val="minor"/>
    </font>
    <font>
      <sz val="8"/>
      <name val="Symbol"/>
      <family val="1"/>
      <charset val="2"/>
    </font>
    <font>
      <sz val="8"/>
      <name val="Verdana"/>
      <family val="2"/>
    </font>
    <font>
      <b/>
      <sz val="10"/>
      <color theme="1"/>
      <name val="Verdana"/>
      <family val="2"/>
      <scheme val="minor"/>
    </font>
    <font>
      <sz val="10"/>
      <color theme="1"/>
      <name val="Verdana"/>
      <family val="2"/>
      <scheme val="minor"/>
    </font>
    <font>
      <vertAlign val="superscript"/>
      <sz val="10"/>
      <name val="Verdana"/>
      <family val="2"/>
      <scheme val="major"/>
    </font>
    <font>
      <b/>
      <sz val="10"/>
      <name val="Verdana"/>
      <family val="2"/>
    </font>
    <font>
      <b/>
      <vertAlign val="superscript"/>
      <sz val="10"/>
      <name val="Verdana"/>
      <family val="2"/>
    </font>
    <font>
      <sz val="11"/>
      <name val="Verdana"/>
      <family val="2"/>
    </font>
    <font>
      <b/>
      <vertAlign val="superscript"/>
      <sz val="12"/>
      <color indexed="8"/>
      <name val="Verdana"/>
      <family val="2"/>
    </font>
    <font>
      <b/>
      <vertAlign val="superscript"/>
      <sz val="10"/>
      <name val="Verdana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7" fillId="0" borderId="0"/>
    <xf numFmtId="0" fontId="2" fillId="0" borderId="0"/>
    <xf numFmtId="0" fontId="7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0" fillId="0" borderId="0"/>
  </cellStyleXfs>
  <cellXfs count="319">
    <xf numFmtId="0" fontId="0" fillId="0" borderId="0" xfId="0"/>
    <xf numFmtId="0" fontId="9" fillId="0" borderId="0" xfId="9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4" applyFont="1" applyFill="1" applyBorder="1" applyAlignment="1">
      <alignment vertical="center"/>
    </xf>
    <xf numFmtId="0" fontId="12" fillId="0" borderId="0" xfId="9" applyFont="1" applyAlignment="1">
      <alignment vertical="center"/>
    </xf>
    <xf numFmtId="0" fontId="9" fillId="0" borderId="0" xfId="9" applyFont="1" applyAlignment="1">
      <alignment horizontal="right" vertical="center"/>
    </xf>
    <xf numFmtId="0" fontId="9" fillId="0" borderId="0" xfId="9" applyFont="1" applyAlignment="1">
      <alignment vertical="center" wrapText="1"/>
    </xf>
    <xf numFmtId="0" fontId="9" fillId="3" borderId="1" xfId="9" applyFont="1" applyFill="1" applyBorder="1" applyAlignment="1">
      <alignment horizontal="center" vertical="center"/>
    </xf>
    <xf numFmtId="0" fontId="9" fillId="0" borderId="2" xfId="9" applyFont="1" applyBorder="1" applyAlignment="1">
      <alignment horizontal="center" vertical="center" wrapText="1"/>
    </xf>
    <xf numFmtId="0" fontId="9" fillId="0" borderId="3" xfId="9" applyFont="1" applyBorder="1" applyAlignment="1">
      <alignment horizontal="center" vertical="center" wrapText="1"/>
    </xf>
    <xf numFmtId="0" fontId="9" fillId="0" borderId="3" xfId="9" applyFont="1" applyBorder="1" applyAlignment="1">
      <alignment horizontal="left" vertical="center" wrapText="1" indent="1"/>
    </xf>
    <xf numFmtId="0" fontId="9" fillId="0" borderId="5" xfId="9" applyFont="1" applyBorder="1" applyAlignment="1">
      <alignment horizontal="left" vertical="center" wrapText="1" indent="1"/>
    </xf>
    <xf numFmtId="0" fontId="9" fillId="0" borderId="6" xfId="9" applyFont="1" applyBorder="1" applyAlignment="1">
      <alignment vertical="center"/>
    </xf>
    <xf numFmtId="0" fontId="9" fillId="0" borderId="7" xfId="9" applyFont="1" applyBorder="1" applyAlignment="1">
      <alignment vertical="center"/>
    </xf>
    <xf numFmtId="0" fontId="9" fillId="0" borderId="8" xfId="9" applyFont="1" applyBorder="1" applyAlignment="1">
      <alignment vertical="center"/>
    </xf>
    <xf numFmtId="0" fontId="9" fillId="0" borderId="9" xfId="9" quotePrefix="1" applyFont="1" applyBorder="1" applyAlignment="1">
      <alignment horizontal="left" vertical="center"/>
    </xf>
    <xf numFmtId="0" fontId="9" fillId="0" borderId="10" xfId="9" applyFont="1" applyBorder="1" applyAlignment="1">
      <alignment vertical="center"/>
    </xf>
    <xf numFmtId="0" fontId="9" fillId="0" borderId="11" xfId="9" applyFont="1" applyBorder="1" applyAlignment="1">
      <alignment vertical="center"/>
    </xf>
    <xf numFmtId="0" fontId="9" fillId="0" borderId="7" xfId="9" quotePrefix="1" applyFont="1" applyBorder="1" applyAlignment="1">
      <alignment horizontal="left" vertical="center"/>
    </xf>
    <xf numFmtId="0" fontId="13" fillId="0" borderId="0" xfId="9" applyFont="1" applyAlignment="1">
      <alignment horizontal="right" vertical="center"/>
    </xf>
    <xf numFmtId="0" fontId="14" fillId="0" borderId="0" xfId="0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4" applyFont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19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20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10" fillId="0" borderId="0" xfId="0" applyFont="1"/>
    <xf numFmtId="0" fontId="20" fillId="0" borderId="0" xfId="0" applyFont="1" applyAlignment="1">
      <alignment horizontal="right" vertical="center"/>
    </xf>
    <xf numFmtId="0" fontId="14" fillId="0" borderId="0" xfId="0" applyFont="1"/>
    <xf numFmtId="0" fontId="22" fillId="4" borderId="1" xfId="6" applyFont="1" applyFill="1" applyBorder="1" applyAlignment="1">
      <alignment horizontal="center" vertical="center"/>
    </xf>
    <xf numFmtId="0" fontId="9" fillId="0" borderId="12" xfId="6" applyFont="1" applyBorder="1" applyAlignment="1">
      <alignment horizontal="center" vertical="center"/>
    </xf>
    <xf numFmtId="0" fontId="9" fillId="0" borderId="3" xfId="6" applyFont="1" applyBorder="1" applyAlignment="1">
      <alignment horizontal="center" vertical="center"/>
    </xf>
    <xf numFmtId="0" fontId="10" fillId="0" borderId="0" xfId="0" applyNumberFormat="1" applyFont="1"/>
    <xf numFmtId="0" fontId="9" fillId="0" borderId="13" xfId="6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NumberFormat="1" applyFont="1"/>
    <xf numFmtId="0" fontId="2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22" fillId="4" borderId="1" xfId="5" applyNumberFormat="1" applyFont="1" applyFill="1" applyBorder="1" applyAlignment="1">
      <alignment horizontal="center" vertical="center"/>
    </xf>
    <xf numFmtId="0" fontId="9" fillId="0" borderId="12" xfId="6" applyFont="1" applyBorder="1" applyAlignment="1">
      <alignment horizontal="left" vertical="center" wrapText="1" indent="1"/>
    </xf>
    <xf numFmtId="0" fontId="9" fillId="0" borderId="12" xfId="6" applyFont="1" applyBorder="1" applyAlignment="1">
      <alignment horizontal="right" vertical="center" wrapText="1"/>
    </xf>
    <xf numFmtId="0" fontId="9" fillId="0" borderId="12" xfId="6" applyFont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0" fontId="9" fillId="0" borderId="5" xfId="6" applyFont="1" applyBorder="1" applyAlignment="1">
      <alignment horizontal="left" vertical="center" wrapText="1" indent="1"/>
    </xf>
    <xf numFmtId="2" fontId="9" fillId="0" borderId="5" xfId="0" applyNumberFormat="1" applyFont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22" fillId="5" borderId="1" xfId="6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8" fillId="0" borderId="0" xfId="4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2" fillId="4" borderId="1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3" fontId="9" fillId="6" borderId="12" xfId="0" applyNumberFormat="1" applyFont="1" applyFill="1" applyBorder="1" applyAlignment="1">
      <alignment horizontal="right" vertical="center" wrapText="1"/>
    </xf>
    <xf numFmtId="3" fontId="9" fillId="0" borderId="12" xfId="0" applyNumberFormat="1" applyFont="1" applyFill="1" applyBorder="1" applyAlignment="1">
      <alignment horizontal="right" vertical="center"/>
    </xf>
    <xf numFmtId="3" fontId="22" fillId="5" borderId="12" xfId="0" applyNumberFormat="1" applyFont="1" applyFill="1" applyBorder="1" applyAlignment="1">
      <alignment horizontal="right" vertical="center" wrapText="1"/>
    </xf>
    <xf numFmtId="0" fontId="9" fillId="6" borderId="3" xfId="0" applyFont="1" applyFill="1" applyBorder="1" applyAlignment="1">
      <alignment horizontal="center" vertical="center" wrapText="1"/>
    </xf>
    <xf numFmtId="3" fontId="9" fillId="6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Fill="1" applyBorder="1" applyAlignment="1">
      <alignment horizontal="right" vertical="center"/>
    </xf>
    <xf numFmtId="3" fontId="22" fillId="5" borderId="3" xfId="0" applyNumberFormat="1" applyFont="1" applyFill="1" applyBorder="1" applyAlignment="1">
      <alignment horizontal="right" vertical="center" wrapText="1"/>
    </xf>
    <xf numFmtId="0" fontId="9" fillId="6" borderId="13" xfId="0" applyFont="1" applyFill="1" applyBorder="1" applyAlignment="1">
      <alignment horizontal="center" vertical="center" wrapText="1"/>
    </xf>
    <xf numFmtId="3" fontId="9" fillId="6" borderId="13" xfId="0" applyNumberFormat="1" applyFont="1" applyFill="1" applyBorder="1" applyAlignment="1">
      <alignment horizontal="right" vertical="center" wrapText="1"/>
    </xf>
    <xf numFmtId="3" fontId="9" fillId="0" borderId="13" xfId="0" applyNumberFormat="1" applyFont="1" applyFill="1" applyBorder="1" applyAlignment="1">
      <alignment horizontal="right" vertical="center"/>
    </xf>
    <xf numFmtId="3" fontId="22" fillId="5" borderId="13" xfId="0" applyNumberFormat="1" applyFont="1" applyFill="1" applyBorder="1" applyAlignment="1">
      <alignment horizontal="right" vertical="center" wrapText="1"/>
    </xf>
    <xf numFmtId="0" fontId="18" fillId="0" borderId="0" xfId="4" applyFont="1" applyAlignment="1">
      <alignment horizontal="center" vertical="center"/>
    </xf>
    <xf numFmtId="0" fontId="16" fillId="0" borderId="0" xfId="0" applyFont="1" applyFill="1" applyBorder="1" applyAlignment="1">
      <alignment horizontal="right" vertical="center" wrapText="1"/>
    </xf>
    <xf numFmtId="4" fontId="9" fillId="6" borderId="12" xfId="0" applyNumberFormat="1" applyFont="1" applyFill="1" applyBorder="1" applyAlignment="1">
      <alignment horizontal="right" vertical="center" wrapText="1"/>
    </xf>
    <xf numFmtId="4" fontId="9" fillId="0" borderId="12" xfId="0" applyNumberFormat="1" applyFont="1" applyFill="1" applyBorder="1" applyAlignment="1">
      <alignment horizontal="right" vertical="center"/>
    </xf>
    <xf numFmtId="4" fontId="22" fillId="5" borderId="12" xfId="0" applyNumberFormat="1" applyFont="1" applyFill="1" applyBorder="1" applyAlignment="1">
      <alignment horizontal="right" vertical="center" wrapText="1"/>
    </xf>
    <xf numFmtId="4" fontId="9" fillId="6" borderId="3" xfId="0" applyNumberFormat="1" applyFont="1" applyFill="1" applyBorder="1" applyAlignment="1">
      <alignment horizontal="right" vertical="center" wrapText="1"/>
    </xf>
    <xf numFmtId="4" fontId="9" fillId="0" borderId="3" xfId="0" applyNumberFormat="1" applyFont="1" applyFill="1" applyBorder="1" applyAlignment="1">
      <alignment horizontal="right" vertical="center"/>
    </xf>
    <xf numFmtId="4" fontId="22" fillId="5" borderId="3" xfId="0" applyNumberFormat="1" applyFont="1" applyFill="1" applyBorder="1" applyAlignment="1">
      <alignment horizontal="right" vertical="center" wrapText="1"/>
    </xf>
    <xf numFmtId="4" fontId="9" fillId="6" borderId="13" xfId="0" applyNumberFormat="1" applyFont="1" applyFill="1" applyBorder="1" applyAlignment="1">
      <alignment horizontal="right" vertical="center" wrapText="1"/>
    </xf>
    <xf numFmtId="4" fontId="9" fillId="0" borderId="13" xfId="0" applyNumberFormat="1" applyFont="1" applyFill="1" applyBorder="1" applyAlignment="1">
      <alignment horizontal="right" vertical="center"/>
    </xf>
    <xf numFmtId="4" fontId="22" fillId="5" borderId="13" xfId="0" applyNumberFormat="1" applyFont="1" applyFill="1" applyBorder="1" applyAlignment="1">
      <alignment horizontal="right" vertical="center" wrapText="1"/>
    </xf>
    <xf numFmtId="165" fontId="18" fillId="0" borderId="0" xfId="0" applyNumberFormat="1" applyFont="1" applyAlignment="1">
      <alignment horizontal="center" vertical="center"/>
    </xf>
    <xf numFmtId="165" fontId="18" fillId="0" borderId="0" xfId="0" applyNumberFormat="1" applyFont="1" applyAlignment="1">
      <alignment vertical="center"/>
    </xf>
    <xf numFmtId="0" fontId="9" fillId="0" borderId="0" xfId="0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3" fillId="0" borderId="0" xfId="0" applyFont="1" applyAlignment="1">
      <alignment horizontal="right" vertical="center"/>
    </xf>
    <xf numFmtId="0" fontId="22" fillId="4" borderId="14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right" vertical="center"/>
    </xf>
    <xf numFmtId="167" fontId="9" fillId="0" borderId="12" xfId="0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168" fontId="9" fillId="0" borderId="15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right" vertical="center"/>
    </xf>
    <xf numFmtId="167" fontId="9" fillId="0" borderId="3" xfId="0" applyNumberFormat="1" applyFont="1" applyFill="1" applyBorder="1" applyAlignment="1">
      <alignment horizontal="right" vertical="center"/>
    </xf>
    <xf numFmtId="165" fontId="9" fillId="0" borderId="3" xfId="2" applyNumberFormat="1" applyFont="1" applyFill="1" applyBorder="1" applyAlignment="1">
      <alignment horizontal="right" vertical="center"/>
    </xf>
    <xf numFmtId="0" fontId="9" fillId="0" borderId="0" xfId="0" applyFont="1"/>
    <xf numFmtId="0" fontId="14" fillId="0" borderId="0" xfId="4" applyFont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16" fillId="6" borderId="3" xfId="0" applyFont="1" applyFill="1" applyBorder="1" applyAlignment="1">
      <alignment horizontal="center" vertical="center" wrapText="1"/>
    </xf>
    <xf numFmtId="3" fontId="16" fillId="5" borderId="3" xfId="0" applyNumberFormat="1" applyFont="1" applyFill="1" applyBorder="1" applyAlignment="1">
      <alignment horizontal="right" vertical="center" wrapText="1"/>
    </xf>
    <xf numFmtId="0" fontId="16" fillId="0" borderId="12" xfId="0" applyFont="1" applyBorder="1" applyAlignment="1">
      <alignment horizontal="right" vertical="center"/>
    </xf>
    <xf numFmtId="3" fontId="15" fillId="5" borderId="3" xfId="0" applyNumberFormat="1" applyFont="1" applyFill="1" applyBorder="1" applyAlignment="1">
      <alignment horizontal="right" vertical="center" wrapText="1"/>
    </xf>
    <xf numFmtId="0" fontId="16" fillId="0" borderId="3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6" fillId="6" borderId="13" xfId="0" applyFont="1" applyFill="1" applyBorder="1" applyAlignment="1">
      <alignment horizontal="center" vertical="center" wrapText="1"/>
    </xf>
    <xf numFmtId="3" fontId="16" fillId="5" borderId="13" xfId="0" applyNumberFormat="1" applyFont="1" applyFill="1" applyBorder="1" applyAlignment="1">
      <alignment horizontal="right" vertical="center" wrapText="1"/>
    </xf>
    <xf numFmtId="3" fontId="15" fillId="5" borderId="13" xfId="0" applyNumberFormat="1" applyFont="1" applyFill="1" applyBorder="1" applyAlignment="1">
      <alignment horizontal="right" vertical="center" wrapText="1"/>
    </xf>
    <xf numFmtId="164" fontId="16" fillId="5" borderId="3" xfId="2" applyNumberFormat="1" applyFont="1" applyFill="1" applyBorder="1" applyAlignment="1">
      <alignment horizontal="right" vertical="center" wrapText="1"/>
    </xf>
    <xf numFmtId="164" fontId="16" fillId="6" borderId="3" xfId="2" applyNumberFormat="1" applyFont="1" applyFill="1" applyBorder="1" applyAlignment="1">
      <alignment horizontal="right" vertical="center" wrapText="1"/>
    </xf>
    <xf numFmtId="164" fontId="15" fillId="5" borderId="3" xfId="2" applyNumberFormat="1" applyFont="1" applyFill="1" applyBorder="1" applyAlignment="1">
      <alignment horizontal="right" vertical="center" wrapText="1"/>
    </xf>
    <xf numFmtId="164" fontId="16" fillId="5" borderId="13" xfId="2" applyNumberFormat="1" applyFont="1" applyFill="1" applyBorder="1" applyAlignment="1">
      <alignment horizontal="right" vertical="center" wrapText="1"/>
    </xf>
    <xf numFmtId="164" fontId="16" fillId="6" borderId="13" xfId="2" applyNumberFormat="1" applyFont="1" applyFill="1" applyBorder="1" applyAlignment="1">
      <alignment horizontal="right" vertical="center" wrapText="1"/>
    </xf>
    <xf numFmtId="164" fontId="15" fillId="5" borderId="13" xfId="2" applyNumberFormat="1" applyFont="1" applyFill="1" applyBorder="1" applyAlignment="1">
      <alignment horizontal="right" vertical="center" wrapText="1"/>
    </xf>
    <xf numFmtId="0" fontId="10" fillId="0" borderId="16" xfId="0" applyFont="1" applyBorder="1" applyAlignment="1">
      <alignment horizontal="center" vertical="center"/>
    </xf>
    <xf numFmtId="9" fontId="14" fillId="0" borderId="0" xfId="10" applyFont="1" applyAlignment="1">
      <alignment vertical="center"/>
    </xf>
    <xf numFmtId="0" fontId="9" fillId="0" borderId="2" xfId="9" applyFont="1" applyFill="1" applyBorder="1" applyAlignment="1">
      <alignment horizontal="left" vertical="center" wrapText="1" indent="1"/>
    </xf>
    <xf numFmtId="0" fontId="9" fillId="0" borderId="3" xfId="9" applyFont="1" applyFill="1" applyBorder="1" applyAlignment="1">
      <alignment horizontal="left" vertical="center" wrapText="1" indent="1"/>
    </xf>
    <xf numFmtId="0" fontId="10" fillId="0" borderId="0" xfId="0" applyFont="1" applyFill="1" applyAlignment="1">
      <alignment vertical="center"/>
    </xf>
    <xf numFmtId="0" fontId="17" fillId="0" borderId="0" xfId="0" applyFont="1" applyFill="1" applyAlignment="1">
      <alignment horizontal="left" vertical="center"/>
    </xf>
    <xf numFmtId="0" fontId="17" fillId="0" borderId="0" xfId="4" applyFont="1" applyFill="1" applyAlignment="1">
      <alignment vertical="center"/>
    </xf>
    <xf numFmtId="0" fontId="17" fillId="0" borderId="0" xfId="4" applyFont="1" applyFill="1" applyAlignment="1">
      <alignment horizontal="center" vertical="center"/>
    </xf>
    <xf numFmtId="165" fontId="18" fillId="0" borderId="0" xfId="0" applyNumberFormat="1" applyFont="1" applyFill="1" applyAlignment="1">
      <alignment vertical="center"/>
    </xf>
    <xf numFmtId="165" fontId="18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0" fillId="0" borderId="0" xfId="0" applyFont="1" applyFill="1"/>
    <xf numFmtId="0" fontId="14" fillId="0" borderId="0" xfId="0" applyFont="1" applyFill="1" applyAlignment="1">
      <alignment vertical="center"/>
    </xf>
    <xf numFmtId="0" fontId="14" fillId="0" borderId="0" xfId="4" applyFont="1" applyFill="1" applyAlignment="1">
      <alignment vertical="center"/>
    </xf>
    <xf numFmtId="3" fontId="9" fillId="5" borderId="13" xfId="0" applyNumberFormat="1" applyFont="1" applyFill="1" applyBorder="1" applyAlignment="1">
      <alignment horizontal="right" vertical="center" wrapText="1"/>
    </xf>
    <xf numFmtId="0" fontId="9" fillId="0" borderId="13" xfId="0" applyFont="1" applyBorder="1" applyAlignment="1">
      <alignment horizontal="right" vertical="center"/>
    </xf>
    <xf numFmtId="164" fontId="9" fillId="5" borderId="13" xfId="2" applyNumberFormat="1" applyFont="1" applyFill="1" applyBorder="1" applyAlignment="1">
      <alignment horizontal="right" vertical="center" wrapText="1"/>
    </xf>
    <xf numFmtId="164" fontId="9" fillId="6" borderId="13" xfId="2" applyNumberFormat="1" applyFont="1" applyFill="1" applyBorder="1" applyAlignment="1">
      <alignment horizontal="right" vertical="center" wrapText="1"/>
    </xf>
    <xf numFmtId="164" fontId="22" fillId="5" borderId="13" xfId="2" applyNumberFormat="1" applyFont="1" applyFill="1" applyBorder="1" applyAlignment="1">
      <alignment horizontal="right" vertical="center" wrapText="1"/>
    </xf>
    <xf numFmtId="168" fontId="9" fillId="0" borderId="15" xfId="0" applyNumberFormat="1" applyFont="1" applyFill="1" applyBorder="1" applyAlignment="1">
      <alignment horizontal="left" vertical="center"/>
    </xf>
    <xf numFmtId="168" fontId="9" fillId="0" borderId="15" xfId="0" quotePrefix="1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quotePrefix="1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center" vertical="center"/>
    </xf>
    <xf numFmtId="2" fontId="9" fillId="0" borderId="13" xfId="0" applyNumberFormat="1" applyFont="1" applyFill="1" applyBorder="1" applyAlignment="1">
      <alignment horizontal="right" vertical="center"/>
    </xf>
    <xf numFmtId="167" fontId="9" fillId="0" borderId="13" xfId="0" applyNumberFormat="1" applyFont="1" applyFill="1" applyBorder="1" applyAlignment="1">
      <alignment horizontal="right" vertical="center"/>
    </xf>
    <xf numFmtId="165" fontId="9" fillId="0" borderId="13" xfId="2" applyNumberFormat="1" applyFont="1" applyFill="1" applyBorder="1" applyAlignment="1">
      <alignment horizontal="right" vertical="center"/>
    </xf>
    <xf numFmtId="3" fontId="22" fillId="5" borderId="1" xfId="2" applyNumberFormat="1" applyFont="1" applyFill="1" applyBorder="1" applyAlignment="1">
      <alignment horizontal="right" vertical="center"/>
    </xf>
    <xf numFmtId="0" fontId="14" fillId="0" borderId="2" xfId="9" applyFont="1" applyBorder="1" applyAlignment="1">
      <alignment horizontal="left" vertical="center" wrapText="1" indent="1"/>
    </xf>
    <xf numFmtId="0" fontId="8" fillId="0" borderId="3" xfId="1" applyBorder="1" applyAlignment="1" applyProtection="1">
      <alignment horizontal="center" vertical="center"/>
    </xf>
    <xf numFmtId="0" fontId="26" fillId="0" borderId="0" xfId="0" applyFont="1" applyAlignment="1">
      <alignment vertical="center"/>
    </xf>
    <xf numFmtId="0" fontId="21" fillId="0" borderId="0" xfId="4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4" applyFont="1" applyAlignment="1">
      <alignment horizontal="center" vertical="center"/>
    </xf>
    <xf numFmtId="0" fontId="21" fillId="0" borderId="0" xfId="4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6" fillId="0" borderId="0" xfId="4" applyFont="1" applyAlignment="1">
      <alignment vertical="center"/>
    </xf>
    <xf numFmtId="0" fontId="26" fillId="0" borderId="0" xfId="4" applyFont="1" applyFill="1" applyBorder="1" applyAlignment="1">
      <alignment vertical="center"/>
    </xf>
    <xf numFmtId="165" fontId="10" fillId="0" borderId="0" xfId="0" applyNumberFormat="1" applyFont="1"/>
    <xf numFmtId="9" fontId="10" fillId="0" borderId="0" xfId="10" applyFont="1"/>
    <xf numFmtId="0" fontId="22" fillId="4" borderId="1" xfId="0" applyFont="1" applyFill="1" applyBorder="1" applyAlignment="1">
      <alignment horizontal="center" vertical="center" wrapText="1"/>
    </xf>
    <xf numFmtId="166" fontId="10" fillId="0" borderId="0" xfId="10" applyNumberFormat="1" applyFont="1"/>
    <xf numFmtId="0" fontId="27" fillId="0" borderId="0" xfId="12" applyNumberFormat="1" applyFont="1" applyFill="1" applyBorder="1" applyAlignment="1" applyProtection="1">
      <alignment vertical="center"/>
    </xf>
    <xf numFmtId="0" fontId="9" fillId="0" borderId="12" xfId="6" applyFont="1" applyFill="1" applyBorder="1" applyAlignment="1">
      <alignment horizontal="left" vertical="center" wrapText="1" indent="1"/>
    </xf>
    <xf numFmtId="0" fontId="9" fillId="0" borderId="12" xfId="6" applyFont="1" applyFill="1" applyBorder="1" applyAlignment="1">
      <alignment horizontal="right" vertical="center" wrapText="1"/>
    </xf>
    <xf numFmtId="0" fontId="9" fillId="0" borderId="12" xfId="6" applyFont="1" applyFill="1" applyBorder="1" applyAlignment="1">
      <alignment horizontal="right" vertical="center"/>
    </xf>
    <xf numFmtId="0" fontId="9" fillId="0" borderId="12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5" xfId="6" applyFont="1" applyFill="1" applyBorder="1" applyAlignment="1">
      <alignment horizontal="left" vertical="center" wrapText="1" indent="1"/>
    </xf>
    <xf numFmtId="2" fontId="9" fillId="0" borderId="5" xfId="0" applyNumberFormat="1" applyFont="1" applyFill="1" applyBorder="1" applyAlignment="1">
      <alignment vertical="center"/>
    </xf>
    <xf numFmtId="2" fontId="9" fillId="0" borderId="4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9" fillId="0" borderId="1" xfId="0" applyFont="1" applyBorder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0" fontId="22" fillId="5" borderId="1" xfId="0" applyFont="1" applyFill="1" applyBorder="1" applyAlignment="1">
      <alignment vertical="center"/>
    </xf>
    <xf numFmtId="1" fontId="22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vertical="center"/>
    </xf>
    <xf numFmtId="167" fontId="31" fillId="5" borderId="1" xfId="0" applyNumberFormat="1" applyFont="1" applyFill="1" applyBorder="1" applyAlignment="1">
      <alignment horizontal="center" vertical="center"/>
    </xf>
    <xf numFmtId="0" fontId="31" fillId="4" borderId="1" xfId="0" applyFont="1" applyFill="1" applyBorder="1" applyAlignment="1">
      <alignment vertical="center"/>
    </xf>
    <xf numFmtId="1" fontId="31" fillId="4" borderId="1" xfId="0" applyNumberFormat="1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vertical="center" wrapText="1"/>
    </xf>
    <xf numFmtId="0" fontId="22" fillId="4" borderId="1" xfId="0" applyFont="1" applyFill="1" applyBorder="1" applyAlignment="1">
      <alignment horizontal="center" vertical="center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right" vertical="center" wrapText="1"/>
    </xf>
    <xf numFmtId="2" fontId="9" fillId="0" borderId="5" xfId="0" applyNumberFormat="1" applyFont="1" applyFill="1" applyBorder="1" applyAlignment="1">
      <alignment horizontal="right" vertical="center"/>
    </xf>
    <xf numFmtId="0" fontId="9" fillId="0" borderId="5" xfId="6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right" vertical="center"/>
    </xf>
    <xf numFmtId="0" fontId="9" fillId="0" borderId="2" xfId="9" applyFont="1" applyBorder="1" applyAlignment="1">
      <alignment horizontal="left" vertical="center" wrapText="1" indent="1"/>
    </xf>
    <xf numFmtId="0" fontId="36" fillId="0" borderId="0" xfId="9" applyFont="1" applyFill="1" applyAlignment="1">
      <alignment horizontal="right" vertical="center"/>
    </xf>
    <xf numFmtId="0" fontId="9" fillId="0" borderId="19" xfId="9" applyFont="1" applyBorder="1" applyAlignment="1">
      <alignment horizontal="center" vertical="center" wrapText="1"/>
    </xf>
    <xf numFmtId="0" fontId="9" fillId="0" borderId="13" xfId="9" applyFont="1" applyBorder="1" applyAlignment="1">
      <alignment horizontal="left" vertical="center" wrapText="1" indent="1"/>
    </xf>
    <xf numFmtId="0" fontId="8" fillId="0" borderId="13" xfId="1" applyBorder="1" applyAlignment="1" applyProtection="1">
      <alignment horizontal="center" vertical="center"/>
    </xf>
    <xf numFmtId="0" fontId="9" fillId="0" borderId="5" xfId="9" applyFont="1" applyBorder="1" applyAlignment="1">
      <alignment horizontal="center" vertical="center" wrapText="1"/>
    </xf>
    <xf numFmtId="0" fontId="8" fillId="0" borderId="5" xfId="1" quotePrefix="1" applyBorder="1" applyAlignment="1" applyProtection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7" fontId="9" fillId="0" borderId="5" xfId="0" applyNumberFormat="1" applyFont="1" applyFill="1" applyBorder="1" applyAlignment="1">
      <alignment horizontal="right" vertical="center"/>
    </xf>
    <xf numFmtId="169" fontId="9" fillId="0" borderId="5" xfId="3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0" xfId="4" applyFont="1" applyBorder="1" applyAlignment="1">
      <alignment vertical="center"/>
    </xf>
    <xf numFmtId="0" fontId="21" fillId="0" borderId="0" xfId="4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3" fontId="22" fillId="5" borderId="5" xfId="0" applyNumberFormat="1" applyFont="1" applyFill="1" applyBorder="1" applyAlignment="1">
      <alignment horizontal="right" vertical="center" wrapText="1"/>
    </xf>
    <xf numFmtId="3" fontId="9" fillId="5" borderId="12" xfId="0" applyNumberFormat="1" applyFont="1" applyFill="1" applyBorder="1" applyAlignment="1">
      <alignment horizontal="right" vertical="center" wrapText="1"/>
    </xf>
    <xf numFmtId="3" fontId="9" fillId="5" borderId="3" xfId="0" applyNumberFormat="1" applyFont="1" applyFill="1" applyBorder="1" applyAlignment="1">
      <alignment horizontal="right" vertical="center" wrapText="1"/>
    </xf>
    <xf numFmtId="3" fontId="9" fillId="5" borderId="5" xfId="0" applyNumberFormat="1" applyFont="1" applyFill="1" applyBorder="1" applyAlignment="1">
      <alignment horizontal="right" vertical="center" wrapText="1"/>
    </xf>
    <xf numFmtId="4" fontId="9" fillId="5" borderId="12" xfId="0" applyNumberFormat="1" applyFont="1" applyFill="1" applyBorder="1" applyAlignment="1">
      <alignment horizontal="right" vertical="center" wrapText="1"/>
    </xf>
    <xf numFmtId="4" fontId="9" fillId="5" borderId="3" xfId="0" applyNumberFormat="1" applyFont="1" applyFill="1" applyBorder="1" applyAlignment="1">
      <alignment horizontal="right" vertical="center" wrapText="1"/>
    </xf>
    <xf numFmtId="4" fontId="9" fillId="5" borderId="13" xfId="0" applyNumberFormat="1" applyFont="1" applyFill="1" applyBorder="1" applyAlignment="1">
      <alignment horizontal="right" vertical="center" wrapText="1"/>
    </xf>
    <xf numFmtId="2" fontId="9" fillId="5" borderId="5" xfId="0" applyNumberFormat="1" applyFont="1" applyFill="1" applyBorder="1" applyAlignment="1">
      <alignment horizontal="right" vertical="center" wrapText="1"/>
    </xf>
    <xf numFmtId="2" fontId="22" fillId="5" borderId="5" xfId="0" applyNumberFormat="1" applyFont="1" applyFill="1" applyBorder="1" applyAlignment="1">
      <alignment horizontal="right" vertical="center" wrapText="1"/>
    </xf>
    <xf numFmtId="0" fontId="9" fillId="0" borderId="12" xfId="6" applyFont="1" applyBorder="1" applyAlignment="1">
      <alignment vertical="center"/>
    </xf>
    <xf numFmtId="0" fontId="9" fillId="0" borderId="3" xfId="6" applyFont="1" applyBorder="1" applyAlignment="1">
      <alignment vertical="center"/>
    </xf>
    <xf numFmtId="0" fontId="9" fillId="0" borderId="13" xfId="6" applyFont="1" applyBorder="1" applyAlignment="1">
      <alignment vertical="center"/>
    </xf>
    <xf numFmtId="0" fontId="9" fillId="0" borderId="27" xfId="6" applyFont="1" applyFill="1" applyBorder="1" applyAlignment="1">
      <alignment vertical="center"/>
    </xf>
    <xf numFmtId="0" fontId="9" fillId="0" borderId="28" xfId="6" applyFont="1" applyFill="1" applyBorder="1" applyAlignment="1">
      <alignment vertical="center"/>
    </xf>
    <xf numFmtId="4" fontId="9" fillId="5" borderId="5" xfId="0" applyNumberFormat="1" applyFont="1" applyFill="1" applyBorder="1" applyAlignment="1">
      <alignment horizontal="right" vertical="center" wrapText="1"/>
    </xf>
    <xf numFmtId="4" fontId="22" fillId="5" borderId="5" xfId="0" applyNumberFormat="1" applyFont="1" applyFill="1" applyBorder="1" applyAlignment="1">
      <alignment horizontal="right" vertical="center" wrapText="1"/>
    </xf>
    <xf numFmtId="0" fontId="38" fillId="4" borderId="1" xfId="4" applyFont="1" applyFill="1" applyBorder="1" applyAlignment="1">
      <alignment horizontal="center" vertical="center"/>
    </xf>
    <xf numFmtId="9" fontId="39" fillId="0" borderId="12" xfId="10" applyFont="1" applyBorder="1" applyAlignment="1">
      <alignment horizontal="right" vertical="center" wrapText="1"/>
    </xf>
    <xf numFmtId="9" fontId="39" fillId="0" borderId="12" xfId="10" applyFont="1" applyBorder="1" applyAlignment="1">
      <alignment horizontal="right" vertical="center"/>
    </xf>
    <xf numFmtId="9" fontId="39" fillId="0" borderId="13" xfId="10" applyFont="1" applyBorder="1" applyAlignment="1">
      <alignment horizontal="right" vertical="center" wrapText="1"/>
    </xf>
    <xf numFmtId="9" fontId="39" fillId="0" borderId="13" xfId="10" applyFont="1" applyBorder="1" applyAlignment="1">
      <alignment horizontal="right" vertical="center"/>
    </xf>
    <xf numFmtId="9" fontId="39" fillId="0" borderId="3" xfId="10" applyFont="1" applyBorder="1" applyAlignment="1">
      <alignment horizontal="right" vertical="center" wrapText="1"/>
    </xf>
    <xf numFmtId="9" fontId="39" fillId="0" borderId="3" xfId="10" applyFont="1" applyBorder="1" applyAlignment="1">
      <alignment horizontal="right" vertical="center"/>
    </xf>
    <xf numFmtId="9" fontId="39" fillId="0" borderId="5" xfId="10" applyFont="1" applyBorder="1" applyAlignment="1">
      <alignment horizontal="right" vertical="center" wrapText="1"/>
    </xf>
    <xf numFmtId="9" fontId="39" fillId="0" borderId="5" xfId="10" applyFont="1" applyBorder="1" applyAlignment="1">
      <alignment horizontal="right" vertical="center"/>
    </xf>
    <xf numFmtId="9" fontId="9" fillId="0" borderId="12" xfId="6" applyNumberFormat="1" applyFont="1" applyBorder="1" applyAlignment="1">
      <alignment vertical="center"/>
    </xf>
    <xf numFmtId="9" fontId="9" fillId="0" borderId="3" xfId="6" applyNumberFormat="1" applyFont="1" applyBorder="1" applyAlignment="1">
      <alignment vertical="center"/>
    </xf>
    <xf numFmtId="9" fontId="9" fillId="0" borderId="13" xfId="6" applyNumberFormat="1" applyFont="1" applyBorder="1" applyAlignment="1">
      <alignment vertical="center"/>
    </xf>
    <xf numFmtId="9" fontId="9" fillId="0" borderId="5" xfId="6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9" fillId="0" borderId="0" xfId="0" applyFont="1" applyAlignment="1">
      <alignment vertical="center" wrapText="1"/>
    </xf>
    <xf numFmtId="165" fontId="9" fillId="0" borderId="5" xfId="2" applyNumberFormat="1" applyFont="1" applyFill="1" applyBorder="1" applyAlignment="1">
      <alignment horizontal="right" vertical="center"/>
    </xf>
    <xf numFmtId="0" fontId="41" fillId="4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8" fillId="0" borderId="0" xfId="4" applyFont="1" applyAlignment="1">
      <alignment vertical="center"/>
    </xf>
    <xf numFmtId="0" fontId="28" fillId="0" borderId="0" xfId="4" applyFont="1" applyAlignment="1">
      <alignment horizontal="center" vertical="center"/>
    </xf>
    <xf numFmtId="0" fontId="43" fillId="0" borderId="0" xfId="0" applyFont="1" applyAlignment="1">
      <alignment vertical="center"/>
    </xf>
    <xf numFmtId="165" fontId="22" fillId="0" borderId="12" xfId="2" applyNumberFormat="1" applyFont="1" applyBorder="1" applyAlignment="1">
      <alignment vertical="center"/>
    </xf>
    <xf numFmtId="165" fontId="22" fillId="0" borderId="3" xfId="2" applyNumberFormat="1" applyFont="1" applyBorder="1" applyAlignment="1">
      <alignment vertical="center"/>
    </xf>
    <xf numFmtId="165" fontId="22" fillId="0" borderId="13" xfId="2" applyNumberFormat="1" applyFont="1" applyBorder="1" applyAlignment="1">
      <alignment vertical="center"/>
    </xf>
    <xf numFmtId="165" fontId="22" fillId="0" borderId="5" xfId="2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 wrapText="1"/>
    </xf>
    <xf numFmtId="0" fontId="39" fillId="4" borderId="12" xfId="4" applyFont="1" applyFill="1" applyBorder="1" applyAlignment="1">
      <alignment horizontal="left" vertical="center" wrapText="1"/>
    </xf>
    <xf numFmtId="0" fontId="39" fillId="4" borderId="16" xfId="4" applyFont="1" applyFill="1" applyBorder="1" applyAlignment="1">
      <alignment horizontal="left" vertical="center" wrapText="1"/>
    </xf>
    <xf numFmtId="0" fontId="39" fillId="4" borderId="3" xfId="4" applyFont="1" applyFill="1" applyBorder="1" applyAlignment="1">
      <alignment horizontal="left" vertical="center" wrapText="1"/>
    </xf>
    <xf numFmtId="0" fontId="39" fillId="4" borderId="5" xfId="4" applyFont="1" applyFill="1" applyBorder="1" applyAlignment="1">
      <alignment horizontal="left" vertical="center" wrapText="1"/>
    </xf>
    <xf numFmtId="0" fontId="38" fillId="4" borderId="1" xfId="0" applyFont="1" applyFill="1" applyBorder="1" applyAlignment="1">
      <alignment horizontal="center" vertical="center"/>
    </xf>
    <xf numFmtId="9" fontId="22" fillId="5" borderId="1" xfId="10" applyFont="1" applyFill="1" applyBorder="1" applyAlignment="1">
      <alignment horizontal="center" vertical="center"/>
    </xf>
    <xf numFmtId="0" fontId="39" fillId="4" borderId="14" xfId="0" applyFont="1" applyFill="1" applyBorder="1" applyAlignment="1">
      <alignment vertical="center"/>
    </xf>
    <xf numFmtId="9" fontId="39" fillId="0" borderId="14" xfId="10" applyFont="1" applyBorder="1" applyAlignment="1">
      <alignment horizontal="right" vertical="center"/>
    </xf>
    <xf numFmtId="0" fontId="39" fillId="4" borderId="5" xfId="0" applyFont="1" applyFill="1" applyBorder="1" applyAlignment="1">
      <alignment vertical="center"/>
    </xf>
    <xf numFmtId="0" fontId="22" fillId="4" borderId="1" xfId="5" applyFont="1" applyFill="1" applyBorder="1" applyAlignment="1">
      <alignment horizontal="center" vertical="center"/>
    </xf>
    <xf numFmtId="0" fontId="9" fillId="0" borderId="31" xfId="6" applyFont="1" applyBorder="1" applyAlignment="1">
      <alignment vertical="center"/>
    </xf>
    <xf numFmtId="0" fontId="9" fillId="0" borderId="32" xfId="6" applyFont="1" applyBorder="1" applyAlignment="1">
      <alignment vertical="center"/>
    </xf>
    <xf numFmtId="0" fontId="8" fillId="0" borderId="2" xfId="1" applyFill="1" applyBorder="1" applyAlignment="1" applyProtection="1">
      <alignment horizontal="center" vertical="center"/>
    </xf>
    <xf numFmtId="0" fontId="18" fillId="0" borderId="17" xfId="9" quotePrefix="1" applyFont="1" applyBorder="1" applyAlignment="1">
      <alignment horizontal="left" vertical="center" wrapText="1"/>
    </xf>
    <xf numFmtId="0" fontId="18" fillId="0" borderId="0" xfId="9" quotePrefix="1" applyFont="1" applyBorder="1" applyAlignment="1">
      <alignment horizontal="left" vertical="center" wrapText="1"/>
    </xf>
    <xf numFmtId="0" fontId="18" fillId="0" borderId="18" xfId="9" quotePrefix="1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41" fillId="4" borderId="14" xfId="0" applyFont="1" applyFill="1" applyBorder="1" applyAlignment="1">
      <alignment horizontal="center" vertical="center" wrapText="1"/>
    </xf>
    <xf numFmtId="0" fontId="41" fillId="4" borderId="4" xfId="0" applyFont="1" applyFill="1" applyBorder="1" applyAlignment="1">
      <alignment horizontal="center" vertical="center" wrapText="1"/>
    </xf>
    <xf numFmtId="0" fontId="41" fillId="4" borderId="20" xfId="0" applyFont="1" applyFill="1" applyBorder="1" applyAlignment="1">
      <alignment horizontal="center" vertical="center" wrapText="1"/>
    </xf>
    <xf numFmtId="0" fontId="41" fillId="4" borderId="21" xfId="0" applyFont="1" applyFill="1" applyBorder="1" applyAlignment="1">
      <alignment horizontal="center" vertical="center" wrapText="1"/>
    </xf>
    <xf numFmtId="0" fontId="41" fillId="4" borderId="22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41" fillId="4" borderId="23" xfId="0" applyFont="1" applyFill="1" applyBorder="1" applyAlignment="1">
      <alignment horizontal="center" vertical="center" wrapText="1"/>
    </xf>
    <xf numFmtId="0" fontId="41" fillId="4" borderId="24" xfId="0" applyFont="1" applyFill="1" applyBorder="1" applyAlignment="1">
      <alignment horizontal="center" vertical="center" wrapText="1"/>
    </xf>
    <xf numFmtId="0" fontId="41" fillId="4" borderId="25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22" fillId="4" borderId="21" xfId="0" applyFont="1" applyFill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 wrapText="1"/>
    </xf>
    <xf numFmtId="9" fontId="18" fillId="0" borderId="14" xfId="6" applyNumberFormat="1" applyFont="1" applyFill="1" applyBorder="1" applyAlignment="1">
      <alignment horizontal="center" vertical="center"/>
    </xf>
    <xf numFmtId="9" fontId="18" fillId="0" borderId="4" xfId="6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2" fillId="7" borderId="1" xfId="5" applyFont="1" applyFill="1" applyBorder="1" applyAlignment="1">
      <alignment horizontal="center" vertical="center" wrapText="1"/>
    </xf>
    <xf numFmtId="0" fontId="9" fillId="0" borderId="14" xfId="6" applyFont="1" applyBorder="1" applyAlignment="1">
      <alignment horizontal="left" vertical="center" wrapText="1" indent="1"/>
    </xf>
    <xf numFmtId="0" fontId="9" fillId="0" borderId="4" xfId="6" applyFont="1" applyBorder="1" applyAlignment="1">
      <alignment horizontal="left" vertical="center" wrapText="1" indent="1"/>
    </xf>
    <xf numFmtId="0" fontId="22" fillId="7" borderId="1" xfId="5" applyFont="1" applyFill="1" applyBorder="1" applyAlignment="1">
      <alignment horizontal="center" vertical="center"/>
    </xf>
    <xf numFmtId="0" fontId="22" fillId="4" borderId="1" xfId="5" applyFont="1" applyFill="1" applyBorder="1" applyAlignment="1">
      <alignment horizontal="center" vertical="center"/>
    </xf>
    <xf numFmtId="0" fontId="22" fillId="5" borderId="20" xfId="6" applyFont="1" applyFill="1" applyBorder="1" applyAlignment="1">
      <alignment horizontal="left" vertical="center" wrapText="1" indent="1"/>
    </xf>
    <xf numFmtId="0" fontId="22" fillId="5" borderId="22" xfId="6" applyFont="1" applyFill="1" applyBorder="1" applyAlignment="1">
      <alignment horizontal="left" vertical="center" wrapText="1" indent="1"/>
    </xf>
    <xf numFmtId="0" fontId="25" fillId="0" borderId="4" xfId="6" applyFont="1" applyBorder="1" applyAlignment="1">
      <alignment horizontal="left" vertical="center" wrapText="1" indent="1"/>
    </xf>
    <xf numFmtId="0" fontId="9" fillId="0" borderId="14" xfId="6" applyFont="1" applyFill="1" applyBorder="1" applyAlignment="1">
      <alignment horizontal="left" vertical="center" wrapText="1" indent="1"/>
    </xf>
    <xf numFmtId="0" fontId="9" fillId="0" borderId="4" xfId="6" applyFont="1" applyFill="1" applyBorder="1" applyAlignment="1">
      <alignment horizontal="left" vertical="center" wrapText="1" indent="1"/>
    </xf>
    <xf numFmtId="0" fontId="22" fillId="4" borderId="1" xfId="6" applyFont="1" applyFill="1" applyBorder="1" applyAlignment="1">
      <alignment horizontal="center" vertical="center"/>
    </xf>
    <xf numFmtId="0" fontId="22" fillId="4" borderId="14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0" fillId="0" borderId="0" xfId="0" applyFont="1" applyAlignment="1">
      <alignment horizontal="left" wrapText="1"/>
    </xf>
    <xf numFmtId="0" fontId="20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33" fillId="0" borderId="0" xfId="0" applyFont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38" fillId="4" borderId="1" xfId="4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38" fillId="4" borderId="23" xfId="0" applyFont="1" applyFill="1" applyBorder="1" applyAlignment="1">
      <alignment horizontal="center" vertical="center"/>
    </xf>
    <xf numFmtId="0" fontId="38" fillId="4" borderId="24" xfId="0" applyFont="1" applyFill="1" applyBorder="1" applyAlignment="1">
      <alignment horizontal="center" vertical="center"/>
    </xf>
    <xf numFmtId="0" fontId="38" fillId="4" borderId="25" xfId="0" applyFont="1" applyFill="1" applyBorder="1" applyAlignment="1">
      <alignment horizontal="center" vertical="center"/>
    </xf>
    <xf numFmtId="0" fontId="38" fillId="4" borderId="30" xfId="0" applyFont="1" applyFill="1" applyBorder="1" applyAlignment="1">
      <alignment horizontal="center" vertical="center"/>
    </xf>
    <xf numFmtId="0" fontId="38" fillId="4" borderId="29" xfId="0" applyFont="1" applyFill="1" applyBorder="1" applyAlignment="1">
      <alignment horizontal="center" vertical="center"/>
    </xf>
    <xf numFmtId="0" fontId="38" fillId="4" borderId="26" xfId="0" applyFont="1" applyFill="1" applyBorder="1" applyAlignment="1">
      <alignment horizontal="center" vertical="center"/>
    </xf>
    <xf numFmtId="0" fontId="38" fillId="4" borderId="1" xfId="4" applyFont="1" applyFill="1" applyBorder="1" applyAlignment="1">
      <alignment horizontal="center" vertical="center"/>
    </xf>
    <xf numFmtId="0" fontId="38" fillId="4" borderId="1" xfId="0" applyFont="1" applyFill="1" applyBorder="1" applyAlignment="1">
      <alignment horizontal="center" vertical="center"/>
    </xf>
    <xf numFmtId="0" fontId="38" fillId="4" borderId="22" xfId="4" applyFont="1" applyFill="1" applyBorder="1" applyAlignment="1">
      <alignment horizontal="center" vertical="center" wrapText="1"/>
    </xf>
    <xf numFmtId="0" fontId="38" fillId="4" borderId="4" xfId="0" applyFont="1" applyFill="1" applyBorder="1" applyAlignment="1">
      <alignment horizontal="center" vertical="center"/>
    </xf>
    <xf numFmtId="0" fontId="39" fillId="4" borderId="14" xfId="0" applyFont="1" applyFill="1" applyBorder="1" applyAlignment="1">
      <alignment horizontal="left" vertical="center"/>
    </xf>
    <xf numFmtId="0" fontId="39" fillId="4" borderId="4" xfId="0" applyFont="1" applyFill="1" applyBorder="1" applyAlignment="1">
      <alignment horizontal="left" vertical="center"/>
    </xf>
  </cellXfs>
  <cellStyles count="13">
    <cellStyle name="Lien hypertexte" xfId="1" builtinId="8"/>
    <cellStyle name="Milliers" xfId="2" builtinId="3"/>
    <cellStyle name="Milliers 2" xfId="3"/>
    <cellStyle name="Milliers 2 2" xfId="11"/>
    <cellStyle name="Normal" xfId="0" builtinId="0"/>
    <cellStyle name="Normal 2" xfId="4"/>
    <cellStyle name="Normal 2 2" xfId="5"/>
    <cellStyle name="Normal 2 2 2" xfId="6"/>
    <cellStyle name="Normal 2 2 2 2" xfId="7"/>
    <cellStyle name="Normal 2 2 3" xfId="8"/>
    <cellStyle name="Normal 2 4" xfId="12"/>
    <cellStyle name="Normal 4" xfId="9"/>
    <cellStyle name="Pourcentage" xfId="10" builtinId="5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703412</xdr:colOff>
      <xdr:row>1</xdr:row>
      <xdr:rowOff>41694</xdr:rowOff>
    </xdr:from>
    <xdr:to>
      <xdr:col>5</xdr:col>
      <xdr:colOff>377944</xdr:colOff>
      <xdr:row>3</xdr:row>
      <xdr:rowOff>156174</xdr:rowOff>
    </xdr:to>
    <xdr:pic>
      <xdr:nvPicPr>
        <xdr:cNvPr id="3226" name="Image 1" descr="logo_FR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1306" y="171090"/>
          <a:ext cx="1279046" cy="494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ndicateurs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"/>
  <sheetViews>
    <sheetView showGridLines="0" tabSelected="1" zoomScaleNormal="100" zoomScaleSheetLayoutView="100" workbookViewId="0"/>
  </sheetViews>
  <sheetFormatPr baseColWidth="10" defaultColWidth="11.19921875" defaultRowHeight="14.25" x14ac:dyDescent="0.2"/>
  <cols>
    <col min="1" max="1" width="1.69921875" style="1" customWidth="1"/>
    <col min="2" max="2" width="5.796875" style="1" customWidth="1"/>
    <col min="3" max="3" width="73.09765625" style="1" customWidth="1"/>
    <col min="4" max="4" width="9.09765625" style="1" customWidth="1"/>
    <col min="5" max="5" width="18.59765625" style="1" customWidth="1"/>
    <col min="6" max="6" width="5.3984375" style="1" customWidth="1"/>
    <col min="7" max="8" width="11.19921875" style="1"/>
    <col min="9" max="16384" width="11.19921875" style="2"/>
  </cols>
  <sheetData>
    <row r="1" spans="2:256" ht="10.15" customHeight="1" x14ac:dyDescent="0.2"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2:256" ht="15" x14ac:dyDescent="0.2">
      <c r="B2" s="3" t="s">
        <v>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2:256" x14ac:dyDescent="0.2">
      <c r="B3" s="4" t="s">
        <v>2</v>
      </c>
      <c r="D3" s="5"/>
      <c r="E3" s="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2:256" x14ac:dyDescent="0.2">
      <c r="B4" s="4"/>
      <c r="D4" s="5"/>
      <c r="E4" s="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2:256" x14ac:dyDescent="0.2"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2:256" ht="22.7" customHeight="1" x14ac:dyDescent="0.2">
      <c r="B6" s="7" t="s">
        <v>3</v>
      </c>
      <c r="C6" s="7" t="s">
        <v>4</v>
      </c>
      <c r="D6" s="7" t="s">
        <v>5</v>
      </c>
      <c r="E6" s="7" t="s">
        <v>6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2:256" ht="33.75" customHeight="1" x14ac:dyDescent="0.2">
      <c r="B7" s="8">
        <v>1</v>
      </c>
      <c r="C7" s="146" t="s">
        <v>70</v>
      </c>
      <c r="D7" s="261" t="s">
        <v>5</v>
      </c>
      <c r="E7" s="120" t="s">
        <v>11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2:256" ht="33.75" customHeight="1" x14ac:dyDescent="0.2">
      <c r="B8" s="9">
        <v>2</v>
      </c>
      <c r="C8" s="146" t="s">
        <v>109</v>
      </c>
      <c r="D8" s="147" t="s">
        <v>5</v>
      </c>
      <c r="E8" s="121" t="s">
        <v>108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2:256" ht="33.75" customHeight="1" x14ac:dyDescent="0.2">
      <c r="B9" s="9">
        <v>3</v>
      </c>
      <c r="C9" s="146" t="s">
        <v>71</v>
      </c>
      <c r="D9" s="147" t="s">
        <v>5</v>
      </c>
      <c r="E9" s="121" t="s">
        <v>65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2:256" ht="33.75" customHeight="1" x14ac:dyDescent="0.2">
      <c r="B10" s="9">
        <v>4</v>
      </c>
      <c r="C10" s="146" t="s">
        <v>72</v>
      </c>
      <c r="D10" s="147" t="s">
        <v>5</v>
      </c>
      <c r="E10" s="121" t="s">
        <v>40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2:256" ht="33.75" customHeight="1" x14ac:dyDescent="0.2">
      <c r="B11" s="9">
        <v>5</v>
      </c>
      <c r="C11" s="146" t="s">
        <v>73</v>
      </c>
      <c r="D11" s="147" t="s">
        <v>5</v>
      </c>
      <c r="E11" s="121" t="s">
        <v>41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2:256" ht="33.75" customHeight="1" x14ac:dyDescent="0.2">
      <c r="B12" s="9">
        <v>6</v>
      </c>
      <c r="C12" s="189" t="s">
        <v>78</v>
      </c>
      <c r="D12" s="147" t="s">
        <v>5</v>
      </c>
      <c r="E12" s="10" t="s">
        <v>64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2:256" ht="33.75" customHeight="1" x14ac:dyDescent="0.2">
      <c r="B13" s="191">
        <v>7</v>
      </c>
      <c r="C13" s="192" t="s">
        <v>93</v>
      </c>
      <c r="D13" s="193" t="s">
        <v>5</v>
      </c>
      <c r="E13" s="192" t="s">
        <v>92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2:256" ht="33.75" customHeight="1" x14ac:dyDescent="0.2">
      <c r="B14" s="194">
        <v>8</v>
      </c>
      <c r="C14" s="11" t="s">
        <v>94</v>
      </c>
      <c r="D14" s="195" t="s">
        <v>5</v>
      </c>
      <c r="E14" s="11" t="s">
        <v>97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2:256" ht="21.2" customHeight="1" x14ac:dyDescent="0.2">
      <c r="B15" s="2"/>
      <c r="C15" s="2"/>
      <c r="D15" s="2"/>
      <c r="E15" s="2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2:256" ht="5.25" customHeight="1" x14ac:dyDescent="0.2">
      <c r="B16" s="12"/>
      <c r="C16" s="13"/>
      <c r="D16" s="13"/>
      <c r="E16" s="1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2:256" ht="40.15" customHeight="1" x14ac:dyDescent="0.2">
      <c r="B17" s="262" t="s">
        <v>67</v>
      </c>
      <c r="C17" s="263"/>
      <c r="D17" s="263"/>
      <c r="E17" s="264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</row>
    <row r="18" spans="2:256" ht="5.25" customHeight="1" x14ac:dyDescent="0.2">
      <c r="B18" s="15"/>
      <c r="C18" s="16"/>
      <c r="D18" s="16"/>
      <c r="E18" s="1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</row>
    <row r="19" spans="2:256" ht="10.5" customHeight="1" x14ac:dyDescent="0.2">
      <c r="B19" s="18"/>
      <c r="C19" s="13"/>
      <c r="D19" s="13"/>
      <c r="E19" s="13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pans="2:256" ht="12.75" customHeight="1" x14ac:dyDescent="0.2">
      <c r="E20" s="190" t="s">
        <v>120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</row>
    <row r="21" spans="2:256" ht="13.7" x14ac:dyDescent="0.2"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</row>
    <row r="22" spans="2:256" ht="9" customHeight="1" x14ac:dyDescent="0.2"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</row>
    <row r="23" spans="2:256" ht="13.7" x14ac:dyDescent="0.2"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</row>
    <row r="24" spans="2:256" ht="9" customHeight="1" x14ac:dyDescent="0.2">
      <c r="E24" s="1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</row>
    <row r="25" spans="2:256" ht="9" customHeight="1" x14ac:dyDescent="0.2"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</row>
  </sheetData>
  <mergeCells count="1">
    <mergeCell ref="B17:E17"/>
  </mergeCells>
  <hyperlinks>
    <hyperlink ref="D7" location="'Total médecins'!A1" display="Lien"/>
    <hyperlink ref="D8" location="'Région sanitaire'!A1" display="Lien"/>
    <hyperlink ref="D9" location="'Spécialisation ISFM'!A1" display="Lien"/>
    <hyperlink ref="D10" location="Genre!A1" display="Lien"/>
    <hyperlink ref="D11" location="'1e recours-Région'!A1" display="Lien"/>
    <hyperlink ref="D12" location="'Taux d''activité'!A1" display="Lien"/>
    <hyperlink ref="D13" location="'Nb consult '!A1" display="Lien"/>
    <hyperlink ref="D14" location="'Généraliste-spécialiste'!A1" display="Lien"/>
  </hyperlinks>
  <pageMargins left="0.70866141732283472" right="0.70866141732283472" top="0.35433070866141736" bottom="0.23622047244094491" header="0.35433070866141736" footer="0.23622047244094491"/>
  <pageSetup paperSize="9" scale="82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6"/>
  <sheetViews>
    <sheetView showGridLines="0" zoomScaleNormal="100" zoomScaleSheetLayoutView="100" workbookViewId="0"/>
  </sheetViews>
  <sheetFormatPr baseColWidth="10" defaultColWidth="11.19921875" defaultRowHeight="14.25" x14ac:dyDescent="0.2"/>
  <cols>
    <col min="1" max="1" width="1.69921875" style="2" customWidth="1"/>
    <col min="2" max="2" width="9.3984375" style="2" customWidth="1"/>
    <col min="3" max="3" width="9.8984375" style="2" customWidth="1"/>
    <col min="4" max="4" width="9.296875" style="2" customWidth="1"/>
    <col min="5" max="6" width="10.296875" style="2" customWidth="1"/>
    <col min="7" max="7" width="11.59765625" style="2" customWidth="1"/>
    <col min="8" max="8" width="10.796875" style="2" customWidth="1"/>
    <col min="9" max="10" width="11.69921875" style="2" customWidth="1"/>
    <col min="11" max="16384" width="11.19921875" style="2"/>
  </cols>
  <sheetData>
    <row r="1" spans="2:10" ht="10.15" customHeight="1" x14ac:dyDescent="0.2"/>
    <row r="2" spans="2:10" ht="34.9" customHeight="1" x14ac:dyDescent="0.2">
      <c r="B2" s="265" t="s">
        <v>74</v>
      </c>
      <c r="C2" s="265"/>
      <c r="D2" s="265"/>
      <c r="E2" s="265"/>
      <c r="F2" s="265"/>
      <c r="G2" s="265"/>
      <c r="H2" s="34"/>
    </row>
    <row r="3" spans="2:10" ht="8.4499999999999993" customHeight="1" x14ac:dyDescent="0.2">
      <c r="B3" s="44"/>
      <c r="C3" s="20"/>
      <c r="D3" s="20"/>
      <c r="E3" s="20"/>
      <c r="F3" s="20"/>
      <c r="G3" s="20"/>
      <c r="H3" s="20"/>
      <c r="I3" s="20"/>
      <c r="J3" s="88"/>
    </row>
    <row r="4" spans="2:10" ht="57.75" customHeight="1" x14ac:dyDescent="0.2">
      <c r="B4" s="89" t="s">
        <v>0</v>
      </c>
      <c r="C4" s="60" t="s">
        <v>13</v>
      </c>
      <c r="D4" s="60" t="s">
        <v>14</v>
      </c>
      <c r="E4" s="60" t="s">
        <v>10</v>
      </c>
      <c r="F4" s="60" t="s">
        <v>12</v>
      </c>
      <c r="G4" s="90"/>
      <c r="H4" s="32"/>
      <c r="I4" s="32"/>
      <c r="J4" s="32"/>
    </row>
    <row r="5" spans="2:10" ht="15.75" customHeight="1" x14ac:dyDescent="0.2">
      <c r="B5" s="91">
        <v>1980</v>
      </c>
      <c r="C5" s="94">
        <v>223</v>
      </c>
      <c r="D5" s="92">
        <v>1.0238986202621732</v>
      </c>
      <c r="E5" s="93">
        <v>100</v>
      </c>
      <c r="F5" s="94">
        <v>217795</v>
      </c>
      <c r="G5" s="95"/>
      <c r="H5" s="32"/>
      <c r="I5" s="32"/>
      <c r="J5" s="32"/>
    </row>
    <row r="6" spans="2:10" ht="15.75" customHeight="1" x14ac:dyDescent="0.2">
      <c r="B6" s="96">
        <v>1981</v>
      </c>
      <c r="C6" s="99">
        <v>264</v>
      </c>
      <c r="D6" s="97">
        <v>1.2002564184166618</v>
      </c>
      <c r="E6" s="98">
        <v>118.38565022421525</v>
      </c>
      <c r="F6" s="99">
        <v>219953</v>
      </c>
      <c r="G6" s="95"/>
      <c r="H6" s="32"/>
      <c r="I6" s="32"/>
      <c r="J6" s="32"/>
    </row>
    <row r="7" spans="2:10" ht="15.75" customHeight="1" x14ac:dyDescent="0.2">
      <c r="B7" s="96">
        <v>1982</v>
      </c>
      <c r="C7" s="99">
        <v>283</v>
      </c>
      <c r="D7" s="97">
        <v>1.2709504733504589</v>
      </c>
      <c r="E7" s="98">
        <v>126.90582959641257</v>
      </c>
      <c r="F7" s="99">
        <v>222668</v>
      </c>
      <c r="G7" s="95"/>
      <c r="H7" s="32"/>
      <c r="I7" s="32"/>
      <c r="J7" s="32"/>
    </row>
    <row r="8" spans="2:10" ht="15.75" customHeight="1" x14ac:dyDescent="0.2">
      <c r="B8" s="96">
        <v>1983</v>
      </c>
      <c r="C8" s="99">
        <v>304</v>
      </c>
      <c r="D8" s="97">
        <v>1.350546882635699</v>
      </c>
      <c r="E8" s="98">
        <v>136.32286995515693</v>
      </c>
      <c r="F8" s="99">
        <v>225094</v>
      </c>
      <c r="G8" s="95"/>
      <c r="H8" s="32"/>
      <c r="I8" s="32"/>
      <c r="J8" s="32"/>
    </row>
    <row r="9" spans="2:10" ht="15.75" customHeight="1" x14ac:dyDescent="0.2">
      <c r="B9" s="96">
        <v>1984</v>
      </c>
      <c r="C9" s="99">
        <v>317</v>
      </c>
      <c r="D9" s="97">
        <v>1.3947921891637407</v>
      </c>
      <c r="E9" s="98">
        <v>142.152466367713</v>
      </c>
      <c r="F9" s="99">
        <v>227274</v>
      </c>
      <c r="G9" s="95"/>
      <c r="H9" s="32"/>
      <c r="I9" s="32"/>
      <c r="J9" s="32"/>
    </row>
    <row r="10" spans="2:10" ht="15.75" customHeight="1" x14ac:dyDescent="0.2">
      <c r="B10" s="96">
        <v>1985</v>
      </c>
      <c r="C10" s="99">
        <v>341</v>
      </c>
      <c r="D10" s="97">
        <v>1.4860330326404323</v>
      </c>
      <c r="E10" s="98">
        <v>152.91479820627802</v>
      </c>
      <c r="F10" s="99">
        <v>229470</v>
      </c>
      <c r="G10" s="95"/>
      <c r="H10" s="32"/>
      <c r="I10" s="32"/>
      <c r="J10" s="32"/>
    </row>
    <row r="11" spans="2:10" ht="15.75" customHeight="1" x14ac:dyDescent="0.2">
      <c r="B11" s="96">
        <v>1986</v>
      </c>
      <c r="C11" s="99">
        <v>355</v>
      </c>
      <c r="D11" s="97">
        <v>1.526553429370028</v>
      </c>
      <c r="E11" s="98">
        <v>159.19282511210761</v>
      </c>
      <c r="F11" s="99">
        <v>232550</v>
      </c>
      <c r="G11" s="95"/>
      <c r="H11" s="32"/>
      <c r="I11" s="32"/>
      <c r="J11" s="32"/>
    </row>
    <row r="12" spans="2:10" ht="15.75" customHeight="1" x14ac:dyDescent="0.2">
      <c r="B12" s="96">
        <v>1987</v>
      </c>
      <c r="C12" s="99">
        <v>370</v>
      </c>
      <c r="D12" s="97">
        <v>1.5718594672670887</v>
      </c>
      <c r="E12" s="98">
        <v>165.91928251121075</v>
      </c>
      <c r="F12" s="99">
        <v>235390</v>
      </c>
      <c r="G12" s="95"/>
      <c r="H12" s="32"/>
      <c r="I12" s="32"/>
      <c r="J12" s="32"/>
    </row>
    <row r="13" spans="2:10" ht="15.75" customHeight="1" x14ac:dyDescent="0.2">
      <c r="B13" s="96">
        <v>1988</v>
      </c>
      <c r="C13" s="99">
        <v>384</v>
      </c>
      <c r="D13" s="97">
        <v>1.6063719420367457</v>
      </c>
      <c r="E13" s="98">
        <v>172.19730941704037</v>
      </c>
      <c r="F13" s="99">
        <v>239048</v>
      </c>
      <c r="G13" s="95"/>
      <c r="H13" s="32"/>
      <c r="I13" s="32"/>
      <c r="J13" s="32"/>
    </row>
    <row r="14" spans="2:10" ht="15.75" customHeight="1" x14ac:dyDescent="0.2">
      <c r="B14" s="96">
        <v>1989</v>
      </c>
      <c r="C14" s="99">
        <v>398</v>
      </c>
      <c r="D14" s="97">
        <v>1.6331220122689316</v>
      </c>
      <c r="E14" s="98">
        <v>178.47533632286996</v>
      </c>
      <c r="F14" s="99">
        <v>243705</v>
      </c>
      <c r="G14" s="95"/>
      <c r="H14" s="32"/>
      <c r="I14" s="32"/>
      <c r="J14" s="32"/>
    </row>
    <row r="15" spans="2:10" ht="15.75" customHeight="1" x14ac:dyDescent="0.2">
      <c r="B15" s="96">
        <v>1990</v>
      </c>
      <c r="C15" s="99">
        <v>403</v>
      </c>
      <c r="D15" s="97">
        <v>1.6131808483810148</v>
      </c>
      <c r="E15" s="98">
        <v>180.71748878923768</v>
      </c>
      <c r="F15" s="99">
        <v>249817</v>
      </c>
      <c r="G15" s="95"/>
      <c r="H15" s="32"/>
      <c r="I15" s="32"/>
      <c r="J15" s="32"/>
    </row>
    <row r="16" spans="2:10" ht="15.75" customHeight="1" x14ac:dyDescent="0.2">
      <c r="B16" s="96">
        <v>1991</v>
      </c>
      <c r="C16" s="99">
        <v>426</v>
      </c>
      <c r="D16" s="97">
        <v>1.6528925619834711</v>
      </c>
      <c r="E16" s="98">
        <v>191.03139013452915</v>
      </c>
      <c r="F16" s="99">
        <v>257730</v>
      </c>
      <c r="G16" s="95"/>
      <c r="H16" s="32"/>
      <c r="I16" s="32"/>
      <c r="J16" s="32"/>
    </row>
    <row r="17" spans="2:10" ht="15.75" customHeight="1" x14ac:dyDescent="0.2">
      <c r="B17" s="96">
        <v>1992</v>
      </c>
      <c r="C17" s="99">
        <v>434</v>
      </c>
      <c r="D17" s="97">
        <v>1.6540327528974155</v>
      </c>
      <c r="E17" s="98">
        <v>194.61883408071751</v>
      </c>
      <c r="F17" s="99">
        <v>262389</v>
      </c>
      <c r="G17" s="95"/>
      <c r="H17" s="32"/>
      <c r="I17" s="32"/>
      <c r="J17" s="32"/>
    </row>
    <row r="18" spans="2:10" ht="15.75" customHeight="1" x14ac:dyDescent="0.2">
      <c r="B18" s="96">
        <v>1993</v>
      </c>
      <c r="C18" s="99">
        <v>452</v>
      </c>
      <c r="D18" s="97">
        <v>1.6947055449115718</v>
      </c>
      <c r="E18" s="98">
        <v>202.69058295964126</v>
      </c>
      <c r="F18" s="99">
        <v>266713</v>
      </c>
      <c r="G18" s="95"/>
      <c r="H18" s="32"/>
      <c r="I18" s="32"/>
      <c r="J18" s="32"/>
    </row>
    <row r="19" spans="2:10" ht="15.75" customHeight="1" x14ac:dyDescent="0.2">
      <c r="B19" s="96">
        <v>1994</v>
      </c>
      <c r="C19" s="99">
        <v>461</v>
      </c>
      <c r="D19" s="97">
        <v>1.7115849425078247</v>
      </c>
      <c r="E19" s="98">
        <v>206.72645739910314</v>
      </c>
      <c r="F19" s="99">
        <v>269341</v>
      </c>
      <c r="G19" s="95"/>
      <c r="H19" s="32"/>
      <c r="I19" s="32"/>
      <c r="J19" s="32"/>
    </row>
    <row r="20" spans="2:10" ht="15.75" customHeight="1" x14ac:dyDescent="0.2">
      <c r="B20" s="96">
        <v>1995</v>
      </c>
      <c r="C20" s="99">
        <v>470</v>
      </c>
      <c r="D20" s="97">
        <v>1.7324570295365493</v>
      </c>
      <c r="E20" s="98">
        <v>210.76233183856502</v>
      </c>
      <c r="F20" s="99">
        <v>271291</v>
      </c>
      <c r="G20" s="95"/>
      <c r="H20" s="32"/>
      <c r="I20" s="32"/>
      <c r="J20" s="32"/>
    </row>
    <row r="21" spans="2:10" ht="15.75" customHeight="1" x14ac:dyDescent="0.2">
      <c r="B21" s="96">
        <v>1996</v>
      </c>
      <c r="C21" s="99">
        <v>478</v>
      </c>
      <c r="D21" s="97">
        <v>1.7553201255898501</v>
      </c>
      <c r="E21" s="98">
        <v>214.34977578475335</v>
      </c>
      <c r="F21" s="99">
        <v>272315</v>
      </c>
      <c r="G21" s="95"/>
      <c r="H21" s="32"/>
      <c r="I21" s="32"/>
      <c r="J21" s="32"/>
    </row>
    <row r="22" spans="2:10" ht="15.75" customHeight="1" x14ac:dyDescent="0.2">
      <c r="B22" s="96">
        <v>1997</v>
      </c>
      <c r="C22" s="99">
        <v>472</v>
      </c>
      <c r="D22" s="97">
        <v>1.7266481808005503</v>
      </c>
      <c r="E22" s="98">
        <v>211.65919282511209</v>
      </c>
      <c r="F22" s="99">
        <v>273362</v>
      </c>
      <c r="G22" s="95"/>
      <c r="H22" s="32"/>
      <c r="I22" s="32"/>
      <c r="J22" s="32"/>
    </row>
    <row r="23" spans="2:10" ht="15.75" customHeight="1" x14ac:dyDescent="0.2">
      <c r="B23" s="96">
        <v>1998</v>
      </c>
      <c r="C23" s="99">
        <v>473</v>
      </c>
      <c r="D23" s="97">
        <v>1.730306333725975</v>
      </c>
      <c r="E23" s="98">
        <v>212.10762331838566</v>
      </c>
      <c r="F23" s="99">
        <v>273362</v>
      </c>
      <c r="G23" s="95"/>
      <c r="H23" s="32"/>
      <c r="I23" s="32"/>
      <c r="J23" s="32"/>
    </row>
    <row r="24" spans="2:10" ht="15.75" customHeight="1" x14ac:dyDescent="0.2">
      <c r="B24" s="96">
        <v>1999</v>
      </c>
      <c r="C24" s="99">
        <v>489</v>
      </c>
      <c r="D24" s="97">
        <v>1.7816933738495506</v>
      </c>
      <c r="E24" s="98">
        <v>219.28251121076232</v>
      </c>
      <c r="F24" s="99">
        <v>274458</v>
      </c>
      <c r="G24" s="95"/>
      <c r="H24" s="32"/>
      <c r="I24" s="32"/>
      <c r="J24" s="32"/>
    </row>
    <row r="25" spans="2:10" ht="15.75" customHeight="1" x14ac:dyDescent="0.2">
      <c r="B25" s="96">
        <v>2000</v>
      </c>
      <c r="C25" s="99">
        <v>496</v>
      </c>
      <c r="D25" s="97">
        <v>1.7959952203353007</v>
      </c>
      <c r="E25" s="98">
        <v>222.42152466367716</v>
      </c>
      <c r="F25" s="99">
        <v>276170</v>
      </c>
      <c r="G25" s="95"/>
      <c r="H25" s="32"/>
      <c r="I25" s="32"/>
      <c r="J25" s="32"/>
    </row>
    <row r="26" spans="2:10" ht="15.75" customHeight="1" x14ac:dyDescent="0.2">
      <c r="B26" s="96">
        <v>2001</v>
      </c>
      <c r="C26" s="99">
        <v>527</v>
      </c>
      <c r="D26" s="97">
        <v>1.8928305898663524</v>
      </c>
      <c r="E26" s="98">
        <v>236.32286995515693</v>
      </c>
      <c r="F26" s="99">
        <v>278419</v>
      </c>
      <c r="G26" s="95"/>
      <c r="H26" s="32"/>
      <c r="I26" s="32"/>
      <c r="J26" s="32"/>
    </row>
    <row r="27" spans="2:10" ht="15.75" customHeight="1" x14ac:dyDescent="0.2">
      <c r="B27" s="96">
        <v>2002</v>
      </c>
      <c r="C27" s="99">
        <v>529</v>
      </c>
      <c r="D27" s="97">
        <v>1.880253780945103</v>
      </c>
      <c r="E27" s="98">
        <v>237.21973094170403</v>
      </c>
      <c r="F27" s="99">
        <v>281345</v>
      </c>
      <c r="G27" s="95"/>
      <c r="H27" s="32"/>
      <c r="I27" s="32"/>
      <c r="J27" s="32"/>
    </row>
    <row r="28" spans="2:10" ht="15.75" customHeight="1" x14ac:dyDescent="0.2">
      <c r="B28" s="96">
        <v>2003</v>
      </c>
      <c r="C28" s="99">
        <v>536</v>
      </c>
      <c r="D28" s="97">
        <v>1.8806489642396003</v>
      </c>
      <c r="E28" s="98">
        <v>240.35874439461881</v>
      </c>
      <c r="F28" s="99">
        <v>285008</v>
      </c>
      <c r="G28" s="95"/>
      <c r="H28" s="32"/>
      <c r="I28" s="32"/>
      <c r="J28" s="32"/>
    </row>
    <row r="29" spans="2:10" ht="15.75" customHeight="1" x14ac:dyDescent="0.2">
      <c r="B29" s="96">
        <v>2004</v>
      </c>
      <c r="C29" s="99">
        <v>551</v>
      </c>
      <c r="D29" s="97">
        <v>1.9133538906019945</v>
      </c>
      <c r="E29" s="98">
        <v>247.08520179372195</v>
      </c>
      <c r="F29" s="99">
        <v>287976</v>
      </c>
      <c r="G29" s="95"/>
      <c r="H29" s="32"/>
      <c r="I29" s="32"/>
      <c r="J29" s="32"/>
    </row>
    <row r="30" spans="2:10" ht="15.75" customHeight="1" x14ac:dyDescent="0.2">
      <c r="B30" s="96">
        <v>2005</v>
      </c>
      <c r="C30" s="99">
        <v>588</v>
      </c>
      <c r="D30" s="97">
        <v>2.0166337991940324</v>
      </c>
      <c r="E30" s="98">
        <v>263.67713004484307</v>
      </c>
      <c r="F30" s="99">
        <v>291575</v>
      </c>
      <c r="G30" s="95"/>
      <c r="H30" s="32"/>
      <c r="I30" s="32"/>
      <c r="J30" s="32"/>
    </row>
    <row r="31" spans="2:10" ht="15.75" customHeight="1" x14ac:dyDescent="0.2">
      <c r="B31" s="96">
        <v>2006</v>
      </c>
      <c r="C31" s="99">
        <v>596</v>
      </c>
      <c r="D31" s="97">
        <v>2.0230272090370933</v>
      </c>
      <c r="E31" s="98">
        <v>267.2645739910314</v>
      </c>
      <c r="F31" s="99">
        <v>294608</v>
      </c>
      <c r="G31" s="95"/>
      <c r="H31" s="32"/>
      <c r="I31" s="32"/>
      <c r="J31" s="32"/>
    </row>
    <row r="32" spans="2:10" ht="15.75" customHeight="1" x14ac:dyDescent="0.2">
      <c r="B32" s="96">
        <v>2007</v>
      </c>
      <c r="C32" s="99">
        <v>608</v>
      </c>
      <c r="D32" s="97">
        <v>2.0363051778417844</v>
      </c>
      <c r="E32" s="98">
        <v>272.64573991031386</v>
      </c>
      <c r="F32" s="99">
        <v>298580</v>
      </c>
      <c r="G32" s="95"/>
      <c r="H32" s="32"/>
      <c r="I32" s="32"/>
      <c r="J32" s="32"/>
    </row>
    <row r="33" spans="2:10" ht="15.75" customHeight="1" x14ac:dyDescent="0.2">
      <c r="B33" s="96">
        <v>2008</v>
      </c>
      <c r="C33" s="99">
        <v>628</v>
      </c>
      <c r="D33" s="97">
        <v>2.0709600614692603</v>
      </c>
      <c r="E33" s="98">
        <v>281.61434977578477</v>
      </c>
      <c r="F33" s="99">
        <v>303241</v>
      </c>
      <c r="G33" s="95"/>
      <c r="H33" s="32"/>
      <c r="I33" s="32"/>
      <c r="J33" s="32"/>
    </row>
    <row r="34" spans="2:10" ht="15.75" customHeight="1" x14ac:dyDescent="0.2">
      <c r="B34" s="96">
        <v>2009</v>
      </c>
      <c r="C34" s="99">
        <v>663</v>
      </c>
      <c r="D34" s="97">
        <v>2.1568550905683948</v>
      </c>
      <c r="E34" s="98">
        <v>297.30941704035899</v>
      </c>
      <c r="F34" s="99">
        <v>307392</v>
      </c>
      <c r="G34" s="95"/>
      <c r="H34" s="32"/>
      <c r="I34" s="32"/>
      <c r="J34" s="32"/>
    </row>
    <row r="35" spans="2:10" ht="15.75" customHeight="1" x14ac:dyDescent="0.2">
      <c r="B35" s="96">
        <v>2010</v>
      </c>
      <c r="C35" s="99">
        <v>687</v>
      </c>
      <c r="D35" s="97">
        <v>2.1971063437847795</v>
      </c>
      <c r="E35" s="98">
        <v>308.07174887892376</v>
      </c>
      <c r="F35" s="99">
        <v>312684</v>
      </c>
      <c r="G35" s="95"/>
      <c r="H35" s="32"/>
      <c r="I35" s="32"/>
      <c r="J35" s="32"/>
    </row>
    <row r="36" spans="2:10" ht="15.75" customHeight="1" x14ac:dyDescent="0.2">
      <c r="B36" s="96">
        <v>2011</v>
      </c>
      <c r="C36" s="99">
        <v>705</v>
      </c>
      <c r="D36" s="97">
        <v>2.2238204288661354</v>
      </c>
      <c r="E36" s="98">
        <v>316.14349775784751</v>
      </c>
      <c r="F36" s="99">
        <v>317022</v>
      </c>
      <c r="G36" s="95"/>
      <c r="H36" s="32"/>
      <c r="I36" s="32"/>
      <c r="J36" s="32"/>
    </row>
    <row r="37" spans="2:10" ht="15.75" customHeight="1" x14ac:dyDescent="0.2">
      <c r="B37" s="96">
        <v>2012</v>
      </c>
      <c r="C37" s="99">
        <v>755</v>
      </c>
      <c r="D37" s="97">
        <v>2.3466736289831287</v>
      </c>
      <c r="E37" s="98">
        <v>338.56502242152465</v>
      </c>
      <c r="F37" s="99">
        <v>321732</v>
      </c>
      <c r="G37" s="95"/>
      <c r="H37" s="32"/>
      <c r="I37" s="32"/>
      <c r="J37" s="32"/>
    </row>
    <row r="38" spans="2:10" ht="15.75" customHeight="1" x14ac:dyDescent="0.2">
      <c r="B38" s="96">
        <v>2013</v>
      </c>
      <c r="C38" s="99">
        <v>829</v>
      </c>
      <c r="D38" s="97">
        <v>2.5350829177000165</v>
      </c>
      <c r="E38" s="98">
        <v>371.74887892376682</v>
      </c>
      <c r="F38" s="99">
        <v>327011</v>
      </c>
      <c r="G38" s="95"/>
      <c r="H38" s="32"/>
      <c r="I38" s="32"/>
      <c r="J38" s="32"/>
    </row>
    <row r="39" spans="2:10" ht="15.75" customHeight="1" x14ac:dyDescent="0.2">
      <c r="B39" s="96">
        <v>2014</v>
      </c>
      <c r="C39" s="99">
        <v>865</v>
      </c>
      <c r="D39" s="97">
        <v>2.6072829097880112</v>
      </c>
      <c r="E39" s="98">
        <v>387.89237668161434</v>
      </c>
      <c r="F39" s="99">
        <v>331763</v>
      </c>
      <c r="G39" s="95"/>
      <c r="H39" s="32"/>
      <c r="I39" s="32"/>
      <c r="J39" s="32"/>
    </row>
    <row r="40" spans="2:10" ht="15.75" customHeight="1" x14ac:dyDescent="0.2">
      <c r="B40" s="96">
        <v>2015</v>
      </c>
      <c r="C40" s="99">
        <v>917</v>
      </c>
      <c r="D40" s="97">
        <v>2.7316381488012964</v>
      </c>
      <c r="E40" s="98">
        <v>411.21076233183851</v>
      </c>
      <c r="F40" s="99">
        <v>335696</v>
      </c>
      <c r="G40" s="137"/>
      <c r="I40" s="139"/>
      <c r="J40" s="32"/>
    </row>
    <row r="41" spans="2:10" ht="15.75" customHeight="1" x14ac:dyDescent="0.2">
      <c r="B41" s="141">
        <v>2016</v>
      </c>
      <c r="C41" s="144">
        <v>993</v>
      </c>
      <c r="D41" s="142">
        <v>2.93</v>
      </c>
      <c r="E41" s="143">
        <v>445.3</v>
      </c>
      <c r="F41" s="144">
        <v>339176</v>
      </c>
      <c r="G41" s="137"/>
      <c r="I41" s="139"/>
      <c r="J41" s="32"/>
    </row>
    <row r="42" spans="2:10" ht="15.75" customHeight="1" x14ac:dyDescent="0.2">
      <c r="B42" s="141">
        <v>2017</v>
      </c>
      <c r="C42" s="144">
        <v>1076</v>
      </c>
      <c r="D42" s="142">
        <v>3.14</v>
      </c>
      <c r="E42" s="143">
        <v>482.5</v>
      </c>
      <c r="F42" s="144">
        <v>342692</v>
      </c>
      <c r="G42" s="137"/>
      <c r="I42" s="139"/>
      <c r="J42" s="32"/>
    </row>
    <row r="43" spans="2:10" ht="15.75" customHeight="1" x14ac:dyDescent="0.2">
      <c r="B43" s="141">
        <v>2018</v>
      </c>
      <c r="C43" s="144">
        <v>1100</v>
      </c>
      <c r="D43" s="142">
        <v>3.1980927737640101</v>
      </c>
      <c r="E43" s="143">
        <v>493.27354260089686</v>
      </c>
      <c r="F43" s="144">
        <v>343955</v>
      </c>
      <c r="G43" s="137"/>
      <c r="I43" s="139"/>
      <c r="J43" s="32"/>
    </row>
    <row r="44" spans="2:10" ht="15.75" customHeight="1" x14ac:dyDescent="0.2">
      <c r="B44" s="141">
        <v>2019</v>
      </c>
      <c r="C44" s="144">
        <v>1138</v>
      </c>
      <c r="D44" s="142">
        <v>3.2935388177411187</v>
      </c>
      <c r="E44" s="143">
        <v>510.31390134529147</v>
      </c>
      <c r="F44" s="144">
        <v>345525</v>
      </c>
      <c r="G44" s="137"/>
      <c r="I44" s="139"/>
      <c r="J44" s="32"/>
    </row>
    <row r="45" spans="2:10" s="122" customFormat="1" ht="15.75" customHeight="1" x14ac:dyDescent="0.2">
      <c r="B45" s="196" t="s">
        <v>121</v>
      </c>
      <c r="C45" s="238">
        <v>1153</v>
      </c>
      <c r="D45" s="186">
        <v>3.3217885446899258</v>
      </c>
      <c r="E45" s="197">
        <v>517.04035874439467</v>
      </c>
      <c r="F45" s="198">
        <v>347102.1663444346</v>
      </c>
      <c r="G45" s="138"/>
      <c r="H45" s="32"/>
      <c r="I45" s="140"/>
      <c r="J45" s="32"/>
    </row>
    <row r="46" spans="2:10" s="124" customFormat="1" ht="5.25" customHeight="1" x14ac:dyDescent="0.2">
      <c r="B46" s="123"/>
      <c r="D46" s="125"/>
      <c r="E46" s="125"/>
    </row>
    <row r="47" spans="2:10" s="128" customFormat="1" ht="12.2" customHeight="1" x14ac:dyDescent="0.2">
      <c r="B47" s="24" t="s">
        <v>68</v>
      </c>
      <c r="C47" s="126"/>
      <c r="D47" s="127"/>
      <c r="E47" s="127"/>
      <c r="F47" s="126"/>
      <c r="G47" s="126"/>
      <c r="H47" s="126"/>
      <c r="I47" s="126"/>
      <c r="J47" s="126"/>
    </row>
    <row r="48" spans="2:10" s="124" customFormat="1" ht="5.25" customHeight="1" x14ac:dyDescent="0.2">
      <c r="B48" s="123"/>
      <c r="D48" s="125"/>
      <c r="E48" s="125"/>
    </row>
    <row r="49" spans="2:10" s="128" customFormat="1" ht="12.2" customHeight="1" x14ac:dyDescent="0.2">
      <c r="B49" s="170" t="s">
        <v>122</v>
      </c>
      <c r="C49" s="124"/>
      <c r="D49" s="125"/>
      <c r="E49" s="125"/>
      <c r="F49" s="124"/>
      <c r="G49" s="124"/>
      <c r="H49" s="124"/>
      <c r="I49" s="124"/>
      <c r="J49" s="124"/>
    </row>
    <row r="50" spans="2:10" s="21" customFormat="1" ht="5.25" customHeight="1" x14ac:dyDescent="0.2">
      <c r="B50" s="22"/>
      <c r="D50" s="23"/>
      <c r="E50" s="23"/>
    </row>
    <row r="51" spans="2:10" s="31" customFormat="1" ht="12.2" customHeight="1" x14ac:dyDescent="0.2">
      <c r="B51" s="22" t="s">
        <v>8</v>
      </c>
      <c r="C51" s="21"/>
      <c r="D51" s="23"/>
      <c r="E51" s="23"/>
      <c r="F51" s="21"/>
      <c r="G51" s="21"/>
      <c r="H51" s="21"/>
      <c r="I51" s="21"/>
      <c r="J51" s="21"/>
    </row>
    <row r="52" spans="2:10" s="21" customFormat="1" ht="5.25" customHeight="1" x14ac:dyDescent="0.2">
      <c r="B52" s="22"/>
      <c r="D52" s="23"/>
      <c r="E52" s="23"/>
    </row>
    <row r="53" spans="2:10" s="31" customFormat="1" ht="39" customHeight="1" x14ac:dyDescent="0.2">
      <c r="B53" s="266" t="s">
        <v>123</v>
      </c>
      <c r="C53" s="266"/>
      <c r="D53" s="266"/>
      <c r="E53" s="266"/>
      <c r="F53" s="266"/>
      <c r="G53" s="102"/>
      <c r="H53" s="21"/>
      <c r="I53" s="21"/>
      <c r="J53" s="21"/>
    </row>
    <row r="54" spans="2:10" s="21" customFormat="1" ht="5.25" customHeight="1" x14ac:dyDescent="0.2">
      <c r="B54" s="22"/>
      <c r="D54" s="23"/>
      <c r="E54" s="23"/>
    </row>
    <row r="55" spans="2:10" s="31" customFormat="1" ht="12" x14ac:dyDescent="0.2">
      <c r="B55" s="27" t="s">
        <v>69</v>
      </c>
      <c r="C55" s="102"/>
      <c r="D55" s="102"/>
      <c r="E55" s="102"/>
      <c r="F55" s="102"/>
      <c r="H55" s="21"/>
      <c r="I55" s="21"/>
      <c r="J55" s="21"/>
    </row>
    <row r="57" spans="2:10" x14ac:dyDescent="0.2">
      <c r="B57" s="33"/>
      <c r="C57" s="33"/>
      <c r="D57" s="33"/>
      <c r="E57" s="33"/>
    </row>
    <row r="58" spans="2:10" x14ac:dyDescent="0.2">
      <c r="B58" s="33"/>
      <c r="C58" s="33"/>
      <c r="D58" s="33"/>
      <c r="E58" s="33"/>
    </row>
    <row r="59" spans="2:10" x14ac:dyDescent="0.2">
      <c r="B59" s="33"/>
      <c r="C59" s="33"/>
      <c r="D59" s="33"/>
      <c r="E59" s="33"/>
    </row>
    <row r="60" spans="2:10" x14ac:dyDescent="0.2">
      <c r="B60" s="33"/>
      <c r="C60" s="33"/>
      <c r="D60" s="33"/>
      <c r="E60" s="33"/>
      <c r="F60" s="100"/>
    </row>
    <row r="61" spans="2:10" x14ac:dyDescent="0.2">
      <c r="B61" s="33"/>
      <c r="C61" s="33"/>
      <c r="D61" s="33"/>
      <c r="E61" s="33"/>
      <c r="F61" s="35"/>
    </row>
    <row r="62" spans="2:10" x14ac:dyDescent="0.2">
      <c r="B62" s="33"/>
      <c r="C62" s="33"/>
      <c r="D62" s="33"/>
      <c r="E62" s="33"/>
      <c r="F62" s="100"/>
    </row>
    <row r="63" spans="2:10" x14ac:dyDescent="0.2">
      <c r="B63" s="33"/>
      <c r="C63" s="33"/>
      <c r="D63" s="33"/>
      <c r="E63" s="33"/>
    </row>
    <row r="64" spans="2:10" s="21" customFormat="1" x14ac:dyDescent="0.2">
      <c r="B64" s="33"/>
      <c r="C64" s="33"/>
      <c r="D64" s="33"/>
      <c r="E64" s="33"/>
    </row>
    <row r="65" spans="2:5" x14ac:dyDescent="0.2">
      <c r="B65" s="33"/>
      <c r="C65" s="33"/>
      <c r="D65" s="33"/>
      <c r="E65" s="33"/>
    </row>
    <row r="66" spans="2:5" x14ac:dyDescent="0.2">
      <c r="B66" s="33"/>
      <c r="C66" s="33"/>
      <c r="D66" s="33"/>
      <c r="E66" s="33"/>
    </row>
    <row r="67" spans="2:5" x14ac:dyDescent="0.2">
      <c r="B67" s="33"/>
      <c r="C67" s="33"/>
      <c r="D67" s="33"/>
      <c r="E67" s="33"/>
    </row>
    <row r="68" spans="2:5" x14ac:dyDescent="0.2">
      <c r="B68" s="33"/>
      <c r="C68" s="33"/>
      <c r="D68" s="33"/>
      <c r="E68" s="33"/>
    </row>
    <row r="69" spans="2:5" x14ac:dyDescent="0.2">
      <c r="B69" s="33"/>
      <c r="C69" s="33"/>
      <c r="D69" s="33"/>
      <c r="E69" s="33"/>
    </row>
    <row r="70" spans="2:5" x14ac:dyDescent="0.2">
      <c r="B70" s="33"/>
      <c r="C70" s="33"/>
      <c r="D70" s="33"/>
      <c r="E70" s="33"/>
    </row>
    <row r="71" spans="2:5" x14ac:dyDescent="0.2">
      <c r="B71" s="33"/>
      <c r="C71" s="33"/>
      <c r="D71" s="33"/>
      <c r="E71" s="33"/>
    </row>
    <row r="72" spans="2:5" x14ac:dyDescent="0.2">
      <c r="B72" s="33"/>
      <c r="C72" s="33"/>
      <c r="D72" s="33"/>
      <c r="E72" s="33"/>
    </row>
    <row r="73" spans="2:5" x14ac:dyDescent="0.2">
      <c r="B73" s="33"/>
      <c r="C73" s="33"/>
      <c r="D73" s="33"/>
      <c r="E73" s="33"/>
    </row>
    <row r="74" spans="2:5" x14ac:dyDescent="0.2">
      <c r="B74" s="33"/>
      <c r="C74" s="33"/>
      <c r="D74" s="33"/>
      <c r="E74" s="33"/>
    </row>
    <row r="75" spans="2:5" x14ac:dyDescent="0.2">
      <c r="B75" s="33"/>
      <c r="C75" s="33"/>
      <c r="D75" s="33"/>
      <c r="E75" s="33"/>
    </row>
    <row r="76" spans="2:5" x14ac:dyDescent="0.2">
      <c r="B76" s="33"/>
      <c r="C76" s="33"/>
      <c r="D76" s="33"/>
      <c r="E76" s="33"/>
    </row>
    <row r="77" spans="2:5" x14ac:dyDescent="0.2">
      <c r="B77" s="33"/>
      <c r="C77" s="33"/>
      <c r="D77" s="33"/>
      <c r="E77" s="33"/>
    </row>
    <row r="78" spans="2:5" x14ac:dyDescent="0.2">
      <c r="B78" s="33"/>
      <c r="C78" s="33"/>
      <c r="D78" s="33"/>
      <c r="E78" s="33"/>
    </row>
    <row r="79" spans="2:5" x14ac:dyDescent="0.2">
      <c r="B79" s="33"/>
      <c r="C79" s="33"/>
      <c r="D79" s="33"/>
      <c r="E79" s="33"/>
    </row>
    <row r="80" spans="2:5" x14ac:dyDescent="0.2">
      <c r="B80" s="33"/>
      <c r="C80" s="33"/>
      <c r="D80" s="33"/>
      <c r="E80" s="33"/>
    </row>
    <row r="81" spans="2:5" x14ac:dyDescent="0.2">
      <c r="B81" s="33"/>
      <c r="C81" s="33"/>
      <c r="D81" s="33"/>
      <c r="E81" s="33"/>
    </row>
    <row r="82" spans="2:5" x14ac:dyDescent="0.2">
      <c r="B82" s="33"/>
      <c r="C82" s="33"/>
      <c r="D82" s="33"/>
      <c r="E82" s="33"/>
    </row>
    <row r="83" spans="2:5" x14ac:dyDescent="0.2">
      <c r="B83" s="33"/>
      <c r="C83" s="33"/>
      <c r="D83" s="33"/>
      <c r="E83" s="33"/>
    </row>
    <row r="84" spans="2:5" x14ac:dyDescent="0.2">
      <c r="B84" s="33"/>
      <c r="C84" s="33"/>
      <c r="D84" s="33"/>
      <c r="E84" s="33"/>
    </row>
    <row r="85" spans="2:5" x14ac:dyDescent="0.2">
      <c r="B85" s="33"/>
      <c r="C85" s="33"/>
      <c r="D85" s="33"/>
      <c r="E85" s="33"/>
    </row>
    <row r="86" spans="2:5" x14ac:dyDescent="0.2">
      <c r="B86" s="33"/>
      <c r="C86" s="33"/>
      <c r="D86" s="33"/>
      <c r="E86" s="33"/>
    </row>
    <row r="87" spans="2:5" x14ac:dyDescent="0.2">
      <c r="B87" s="33"/>
      <c r="C87" s="33"/>
      <c r="D87" s="33"/>
      <c r="E87" s="33"/>
    </row>
    <row r="88" spans="2:5" x14ac:dyDescent="0.2">
      <c r="B88" s="33"/>
      <c r="C88" s="33"/>
      <c r="D88" s="33"/>
      <c r="E88" s="33"/>
    </row>
    <row r="89" spans="2:5" x14ac:dyDescent="0.2">
      <c r="B89" s="33"/>
      <c r="C89" s="33"/>
      <c r="D89" s="33"/>
      <c r="E89" s="33"/>
    </row>
    <row r="90" spans="2:5" x14ac:dyDescent="0.2">
      <c r="B90" s="33"/>
      <c r="C90" s="33"/>
      <c r="D90" s="33"/>
      <c r="E90" s="33"/>
    </row>
    <row r="91" spans="2:5" x14ac:dyDescent="0.2">
      <c r="B91" s="33"/>
      <c r="C91" s="33"/>
      <c r="D91" s="33"/>
      <c r="E91" s="33"/>
    </row>
    <row r="92" spans="2:5" x14ac:dyDescent="0.2">
      <c r="B92" s="33"/>
      <c r="C92" s="33"/>
      <c r="D92" s="33"/>
      <c r="E92" s="33"/>
    </row>
    <row r="93" spans="2:5" x14ac:dyDescent="0.2">
      <c r="B93" s="33"/>
      <c r="C93" s="33"/>
      <c r="D93" s="33"/>
      <c r="E93" s="33"/>
    </row>
    <row r="94" spans="2:5" x14ac:dyDescent="0.2">
      <c r="B94" s="33"/>
      <c r="C94" s="33"/>
      <c r="D94" s="33"/>
      <c r="E94" s="33"/>
    </row>
    <row r="95" spans="2:5" x14ac:dyDescent="0.2">
      <c r="B95" s="33"/>
      <c r="C95" s="33"/>
      <c r="D95" s="33"/>
      <c r="E95" s="33"/>
    </row>
    <row r="96" spans="2:5" x14ac:dyDescent="0.2">
      <c r="B96" s="33"/>
      <c r="C96" s="33"/>
      <c r="D96" s="33"/>
      <c r="E96" s="33"/>
    </row>
    <row r="97" spans="2:5" x14ac:dyDescent="0.2">
      <c r="B97" s="33"/>
      <c r="C97" s="33"/>
      <c r="D97" s="33"/>
      <c r="E97" s="33"/>
    </row>
    <row r="98" spans="2:5" x14ac:dyDescent="0.2">
      <c r="B98" s="33"/>
      <c r="C98" s="33"/>
      <c r="D98" s="33"/>
      <c r="E98" s="33"/>
    </row>
    <row r="99" spans="2:5" x14ac:dyDescent="0.2">
      <c r="B99" s="33"/>
      <c r="C99" s="33"/>
      <c r="D99" s="33"/>
      <c r="E99" s="33"/>
    </row>
    <row r="100" spans="2:5" x14ac:dyDescent="0.2">
      <c r="B100" s="33"/>
      <c r="C100" s="33"/>
      <c r="D100" s="33"/>
      <c r="E100" s="33"/>
    </row>
    <row r="101" spans="2:5" x14ac:dyDescent="0.2">
      <c r="B101" s="33"/>
      <c r="C101" s="33"/>
      <c r="D101" s="33"/>
      <c r="E101" s="33"/>
    </row>
    <row r="102" spans="2:5" x14ac:dyDescent="0.2">
      <c r="B102" s="33"/>
      <c r="C102" s="33"/>
      <c r="D102" s="33"/>
      <c r="E102" s="33"/>
    </row>
    <row r="103" spans="2:5" x14ac:dyDescent="0.2">
      <c r="B103" s="33"/>
      <c r="C103" s="33"/>
      <c r="D103" s="33"/>
      <c r="E103" s="33"/>
    </row>
    <row r="104" spans="2:5" x14ac:dyDescent="0.2">
      <c r="B104" s="33"/>
      <c r="C104" s="33"/>
      <c r="D104" s="33"/>
      <c r="E104" s="33"/>
    </row>
    <row r="105" spans="2:5" x14ac:dyDescent="0.2">
      <c r="B105" s="33"/>
      <c r="C105" s="33"/>
      <c r="D105" s="33"/>
      <c r="E105" s="33"/>
    </row>
    <row r="106" spans="2:5" x14ac:dyDescent="0.2">
      <c r="B106" s="33"/>
      <c r="C106" s="33"/>
      <c r="D106" s="33"/>
      <c r="E106" s="33"/>
    </row>
    <row r="107" spans="2:5" x14ac:dyDescent="0.2">
      <c r="B107" s="33"/>
      <c r="C107" s="33"/>
      <c r="D107" s="33"/>
      <c r="E107" s="33"/>
    </row>
    <row r="108" spans="2:5" x14ac:dyDescent="0.2">
      <c r="B108" s="33"/>
      <c r="C108" s="33"/>
      <c r="D108" s="33"/>
      <c r="E108" s="33"/>
    </row>
    <row r="109" spans="2:5" x14ac:dyDescent="0.2">
      <c r="B109" s="33"/>
      <c r="C109" s="33"/>
      <c r="D109" s="33"/>
      <c r="E109" s="33"/>
    </row>
    <row r="110" spans="2:5" x14ac:dyDescent="0.2">
      <c r="B110" s="33"/>
      <c r="C110" s="33"/>
      <c r="D110" s="33"/>
      <c r="E110" s="33"/>
    </row>
    <row r="111" spans="2:5" x14ac:dyDescent="0.2">
      <c r="B111" s="33"/>
      <c r="C111" s="33"/>
      <c r="D111" s="33"/>
      <c r="E111" s="33"/>
    </row>
    <row r="112" spans="2:5" x14ac:dyDescent="0.2">
      <c r="B112" s="33"/>
      <c r="C112" s="33"/>
      <c r="D112" s="33"/>
      <c r="E112" s="33"/>
    </row>
    <row r="113" spans="2:5" x14ac:dyDescent="0.2">
      <c r="B113" s="33"/>
      <c r="C113" s="33"/>
      <c r="D113" s="33"/>
      <c r="E113" s="33"/>
    </row>
    <row r="114" spans="2:5" x14ac:dyDescent="0.2">
      <c r="B114" s="33"/>
      <c r="C114" s="33"/>
      <c r="D114" s="33"/>
      <c r="E114" s="33"/>
    </row>
    <row r="115" spans="2:5" x14ac:dyDescent="0.2">
      <c r="B115" s="33"/>
      <c r="C115" s="33"/>
      <c r="D115" s="33"/>
      <c r="E115" s="33"/>
    </row>
    <row r="116" spans="2:5" x14ac:dyDescent="0.2">
      <c r="B116" s="33"/>
      <c r="C116" s="33"/>
      <c r="D116" s="33"/>
      <c r="E116" s="33"/>
    </row>
    <row r="117" spans="2:5" x14ac:dyDescent="0.2">
      <c r="B117" s="33"/>
      <c r="C117" s="33"/>
      <c r="D117" s="33"/>
      <c r="E117" s="33"/>
    </row>
    <row r="118" spans="2:5" x14ac:dyDescent="0.2">
      <c r="B118" s="33"/>
      <c r="C118" s="33"/>
      <c r="D118" s="33"/>
      <c r="E118" s="33"/>
    </row>
    <row r="119" spans="2:5" x14ac:dyDescent="0.2">
      <c r="B119" s="33"/>
      <c r="C119" s="33"/>
      <c r="D119" s="33"/>
      <c r="E119" s="33"/>
    </row>
    <row r="120" spans="2:5" x14ac:dyDescent="0.2">
      <c r="B120" s="33"/>
      <c r="C120" s="33"/>
      <c r="D120" s="33"/>
      <c r="E120" s="33"/>
    </row>
    <row r="121" spans="2:5" x14ac:dyDescent="0.2">
      <c r="B121" s="33"/>
      <c r="C121" s="33"/>
      <c r="D121" s="33"/>
      <c r="E121" s="33"/>
    </row>
    <row r="122" spans="2:5" x14ac:dyDescent="0.2">
      <c r="B122" s="33"/>
      <c r="C122" s="33"/>
      <c r="D122" s="33"/>
      <c r="E122" s="33"/>
    </row>
    <row r="123" spans="2:5" x14ac:dyDescent="0.2">
      <c r="B123" s="33"/>
      <c r="C123" s="33"/>
      <c r="D123" s="33"/>
      <c r="E123" s="33"/>
    </row>
    <row r="124" spans="2:5" x14ac:dyDescent="0.2">
      <c r="B124" s="33"/>
      <c r="C124" s="33"/>
      <c r="D124" s="33"/>
      <c r="E124" s="33"/>
    </row>
    <row r="125" spans="2:5" x14ac:dyDescent="0.2">
      <c r="B125" s="33"/>
      <c r="C125" s="33"/>
      <c r="D125" s="33"/>
      <c r="E125" s="33"/>
    </row>
    <row r="126" spans="2:5" x14ac:dyDescent="0.2">
      <c r="B126" s="33"/>
      <c r="C126" s="33"/>
      <c r="D126" s="33"/>
      <c r="E126" s="33"/>
    </row>
    <row r="127" spans="2:5" x14ac:dyDescent="0.2">
      <c r="B127" s="33"/>
      <c r="C127" s="33"/>
      <c r="D127" s="33"/>
      <c r="E127" s="33"/>
    </row>
    <row r="128" spans="2:5" x14ac:dyDescent="0.2">
      <c r="B128" s="33"/>
      <c r="C128" s="33"/>
      <c r="D128" s="33"/>
      <c r="E128" s="33"/>
    </row>
    <row r="129" spans="2:5" x14ac:dyDescent="0.2">
      <c r="B129" s="33"/>
      <c r="C129" s="33"/>
      <c r="D129" s="33"/>
      <c r="E129" s="33"/>
    </row>
    <row r="130" spans="2:5" x14ac:dyDescent="0.2">
      <c r="B130" s="33"/>
      <c r="C130" s="33"/>
      <c r="D130" s="33"/>
      <c r="E130" s="33"/>
    </row>
    <row r="131" spans="2:5" x14ac:dyDescent="0.2">
      <c r="B131" s="33"/>
      <c r="C131" s="33"/>
      <c r="D131" s="33"/>
      <c r="E131" s="33"/>
    </row>
    <row r="132" spans="2:5" x14ac:dyDescent="0.2">
      <c r="B132" s="33"/>
      <c r="C132" s="33"/>
      <c r="D132" s="33"/>
      <c r="E132" s="33"/>
    </row>
    <row r="133" spans="2:5" x14ac:dyDescent="0.2">
      <c r="B133" s="33"/>
      <c r="C133" s="33"/>
      <c r="D133" s="33"/>
      <c r="E133" s="33"/>
    </row>
    <row r="134" spans="2:5" x14ac:dyDescent="0.2">
      <c r="B134" s="33"/>
      <c r="C134" s="33"/>
      <c r="D134" s="33"/>
      <c r="E134" s="33"/>
    </row>
    <row r="135" spans="2:5" x14ac:dyDescent="0.2">
      <c r="B135" s="33"/>
      <c r="C135" s="33"/>
      <c r="D135" s="33"/>
      <c r="E135" s="33"/>
    </row>
    <row r="136" spans="2:5" x14ac:dyDescent="0.2">
      <c r="B136" s="33"/>
      <c r="C136" s="33"/>
      <c r="D136" s="33"/>
      <c r="E136" s="33"/>
    </row>
    <row r="137" spans="2:5" x14ac:dyDescent="0.2">
      <c r="B137" s="33"/>
      <c r="C137" s="33"/>
      <c r="D137" s="33"/>
      <c r="E137" s="33"/>
    </row>
    <row r="138" spans="2:5" x14ac:dyDescent="0.2">
      <c r="B138" s="33"/>
      <c r="C138" s="33"/>
      <c r="D138" s="33"/>
      <c r="E138" s="33"/>
    </row>
    <row r="139" spans="2:5" x14ac:dyDescent="0.2">
      <c r="B139" s="33"/>
      <c r="C139" s="33"/>
      <c r="D139" s="33"/>
      <c r="E139" s="33"/>
    </row>
    <row r="140" spans="2:5" x14ac:dyDescent="0.2">
      <c r="B140" s="33"/>
      <c r="C140" s="33"/>
      <c r="D140" s="33"/>
      <c r="E140" s="33"/>
    </row>
    <row r="141" spans="2:5" x14ac:dyDescent="0.2">
      <c r="B141" s="33"/>
      <c r="C141" s="33"/>
      <c r="D141" s="33"/>
      <c r="E141" s="33"/>
    </row>
    <row r="142" spans="2:5" x14ac:dyDescent="0.2">
      <c r="B142" s="33"/>
      <c r="C142" s="33"/>
      <c r="D142" s="33"/>
      <c r="E142" s="33"/>
    </row>
    <row r="143" spans="2:5" x14ac:dyDescent="0.2">
      <c r="B143" s="33"/>
      <c r="C143" s="33"/>
      <c r="D143" s="33"/>
      <c r="E143" s="33"/>
    </row>
    <row r="144" spans="2:5" x14ac:dyDescent="0.2">
      <c r="B144" s="33"/>
      <c r="C144" s="33"/>
      <c r="D144" s="33"/>
      <c r="E144" s="33"/>
    </row>
    <row r="145" spans="2:5" x14ac:dyDescent="0.2">
      <c r="B145" s="33"/>
      <c r="C145" s="33"/>
      <c r="D145" s="33"/>
      <c r="E145" s="33"/>
    </row>
    <row r="146" spans="2:5" x14ac:dyDescent="0.2">
      <c r="B146" s="33"/>
      <c r="C146" s="33"/>
      <c r="D146" s="33"/>
      <c r="E146" s="33"/>
    </row>
    <row r="147" spans="2:5" x14ac:dyDescent="0.2">
      <c r="B147" s="33"/>
      <c r="C147" s="33"/>
      <c r="D147" s="33"/>
      <c r="E147" s="33"/>
    </row>
    <row r="148" spans="2:5" x14ac:dyDescent="0.2">
      <c r="B148" s="33"/>
      <c r="C148" s="33"/>
      <c r="D148" s="33"/>
      <c r="E148" s="33"/>
    </row>
    <row r="149" spans="2:5" x14ac:dyDescent="0.2">
      <c r="B149" s="33"/>
      <c r="C149" s="33"/>
      <c r="D149" s="33"/>
      <c r="E149" s="33"/>
    </row>
    <row r="150" spans="2:5" x14ac:dyDescent="0.2">
      <c r="B150" s="33"/>
      <c r="C150" s="33"/>
      <c r="D150" s="33"/>
      <c r="E150" s="33"/>
    </row>
    <row r="151" spans="2:5" x14ac:dyDescent="0.2">
      <c r="B151" s="33"/>
      <c r="C151" s="33"/>
      <c r="D151" s="33"/>
      <c r="E151" s="33"/>
    </row>
    <row r="152" spans="2:5" x14ac:dyDescent="0.2">
      <c r="B152" s="33"/>
      <c r="C152" s="33"/>
      <c r="D152" s="33"/>
      <c r="E152" s="33"/>
    </row>
    <row r="153" spans="2:5" x14ac:dyDescent="0.2">
      <c r="B153" s="33"/>
      <c r="C153" s="33"/>
      <c r="D153" s="33"/>
      <c r="E153" s="33"/>
    </row>
    <row r="154" spans="2:5" x14ac:dyDescent="0.2">
      <c r="B154" s="33"/>
      <c r="C154" s="33"/>
      <c r="D154" s="33"/>
      <c r="E154" s="33"/>
    </row>
    <row r="155" spans="2:5" x14ac:dyDescent="0.2">
      <c r="B155" s="33"/>
      <c r="C155" s="33"/>
      <c r="D155" s="33"/>
      <c r="E155" s="33"/>
    </row>
    <row r="156" spans="2:5" x14ac:dyDescent="0.2">
      <c r="B156" s="33"/>
      <c r="C156" s="33"/>
      <c r="D156" s="33"/>
      <c r="E156" s="33"/>
    </row>
    <row r="157" spans="2:5" x14ac:dyDescent="0.2">
      <c r="B157" s="33"/>
      <c r="C157" s="33"/>
      <c r="D157" s="33"/>
      <c r="E157" s="33"/>
    </row>
    <row r="158" spans="2:5" x14ac:dyDescent="0.2">
      <c r="B158" s="33"/>
      <c r="C158" s="33"/>
      <c r="D158" s="33"/>
      <c r="E158" s="33"/>
    </row>
    <row r="159" spans="2:5" x14ac:dyDescent="0.2">
      <c r="B159" s="33"/>
      <c r="C159" s="33"/>
      <c r="D159" s="33"/>
      <c r="E159" s="33"/>
    </row>
    <row r="160" spans="2:5" x14ac:dyDescent="0.2">
      <c r="B160" s="33"/>
      <c r="C160" s="33"/>
      <c r="D160" s="33"/>
      <c r="E160" s="33"/>
    </row>
    <row r="161" spans="2:5" x14ac:dyDescent="0.2">
      <c r="B161" s="33"/>
      <c r="C161" s="33"/>
      <c r="D161" s="33"/>
      <c r="E161" s="33"/>
    </row>
    <row r="162" spans="2:5" x14ac:dyDescent="0.2">
      <c r="B162" s="33"/>
      <c r="C162" s="33"/>
      <c r="D162" s="33"/>
      <c r="E162" s="33"/>
    </row>
    <row r="163" spans="2:5" x14ac:dyDescent="0.2">
      <c r="B163" s="33"/>
      <c r="C163" s="33"/>
      <c r="D163" s="33"/>
      <c r="E163" s="33"/>
    </row>
    <row r="164" spans="2:5" x14ac:dyDescent="0.2">
      <c r="B164" s="33"/>
      <c r="C164" s="33"/>
      <c r="D164" s="33"/>
      <c r="E164" s="33"/>
    </row>
    <row r="165" spans="2:5" x14ac:dyDescent="0.2">
      <c r="B165" s="33"/>
      <c r="C165" s="33"/>
      <c r="D165" s="33"/>
      <c r="E165" s="33"/>
    </row>
    <row r="166" spans="2:5" x14ac:dyDescent="0.2">
      <c r="B166" s="33"/>
      <c r="C166" s="33"/>
      <c r="D166" s="33"/>
      <c r="E166" s="33"/>
    </row>
    <row r="167" spans="2:5" x14ac:dyDescent="0.2">
      <c r="B167" s="33"/>
      <c r="C167" s="33"/>
      <c r="D167" s="33"/>
      <c r="E167" s="33"/>
    </row>
    <row r="168" spans="2:5" x14ac:dyDescent="0.2">
      <c r="B168" s="33"/>
      <c r="C168" s="33"/>
      <c r="D168" s="33"/>
      <c r="E168" s="33"/>
    </row>
    <row r="169" spans="2:5" x14ac:dyDescent="0.2">
      <c r="B169" s="33"/>
      <c r="C169" s="33"/>
      <c r="D169" s="33"/>
      <c r="E169" s="33"/>
    </row>
    <row r="170" spans="2:5" x14ac:dyDescent="0.2">
      <c r="B170" s="33"/>
      <c r="C170" s="33"/>
      <c r="D170" s="33"/>
      <c r="E170" s="33"/>
    </row>
    <row r="171" spans="2:5" x14ac:dyDescent="0.2">
      <c r="B171" s="33"/>
      <c r="C171" s="33"/>
      <c r="D171" s="33"/>
      <c r="E171" s="33"/>
    </row>
    <row r="172" spans="2:5" x14ac:dyDescent="0.2">
      <c r="B172" s="33"/>
      <c r="C172" s="33"/>
      <c r="D172" s="33"/>
      <c r="E172" s="33"/>
    </row>
    <row r="173" spans="2:5" x14ac:dyDescent="0.2">
      <c r="B173" s="33"/>
      <c r="C173" s="33"/>
      <c r="D173" s="33"/>
      <c r="E173" s="33"/>
    </row>
    <row r="174" spans="2:5" x14ac:dyDescent="0.2">
      <c r="B174" s="33"/>
      <c r="C174" s="33"/>
      <c r="D174" s="33"/>
      <c r="E174" s="33"/>
    </row>
    <row r="175" spans="2:5" x14ac:dyDescent="0.2">
      <c r="B175" s="33"/>
      <c r="C175" s="33"/>
      <c r="D175" s="33"/>
      <c r="E175" s="33"/>
    </row>
    <row r="176" spans="2:5" x14ac:dyDescent="0.2">
      <c r="B176" s="33"/>
      <c r="C176" s="33"/>
      <c r="D176" s="33"/>
      <c r="E176" s="33"/>
    </row>
    <row r="177" spans="2:5" x14ac:dyDescent="0.2">
      <c r="B177" s="33"/>
      <c r="C177" s="33"/>
      <c r="D177" s="33"/>
      <c r="E177" s="33"/>
    </row>
    <row r="178" spans="2:5" x14ac:dyDescent="0.2">
      <c r="B178" s="33"/>
      <c r="C178" s="33"/>
      <c r="D178" s="33"/>
      <c r="E178" s="33"/>
    </row>
    <row r="179" spans="2:5" x14ac:dyDescent="0.2">
      <c r="B179" s="33"/>
      <c r="C179" s="33"/>
      <c r="D179" s="33"/>
      <c r="E179" s="33"/>
    </row>
    <row r="180" spans="2:5" x14ac:dyDescent="0.2">
      <c r="B180" s="33"/>
      <c r="C180" s="33"/>
      <c r="D180" s="33"/>
      <c r="E180" s="33"/>
    </row>
    <row r="181" spans="2:5" x14ac:dyDescent="0.2">
      <c r="B181" s="33"/>
      <c r="C181" s="33"/>
      <c r="D181" s="33"/>
      <c r="E181" s="33"/>
    </row>
    <row r="182" spans="2:5" x14ac:dyDescent="0.2">
      <c r="B182" s="33"/>
      <c r="C182" s="33"/>
      <c r="D182" s="33"/>
      <c r="E182" s="33"/>
    </row>
    <row r="183" spans="2:5" x14ac:dyDescent="0.2">
      <c r="B183" s="33"/>
      <c r="C183" s="33"/>
      <c r="D183" s="33"/>
      <c r="E183" s="33"/>
    </row>
    <row r="184" spans="2:5" x14ac:dyDescent="0.2">
      <c r="B184" s="33"/>
      <c r="C184" s="33"/>
      <c r="D184" s="33"/>
      <c r="E184" s="33"/>
    </row>
    <row r="185" spans="2:5" x14ac:dyDescent="0.2">
      <c r="B185" s="33"/>
      <c r="C185" s="33"/>
      <c r="D185" s="33"/>
      <c r="E185" s="33"/>
    </row>
    <row r="186" spans="2:5" x14ac:dyDescent="0.2">
      <c r="B186" s="33"/>
      <c r="C186" s="33"/>
      <c r="D186" s="33"/>
      <c r="E186" s="33"/>
    </row>
    <row r="187" spans="2:5" x14ac:dyDescent="0.2">
      <c r="B187" s="33"/>
      <c r="C187" s="33"/>
      <c r="D187" s="33"/>
      <c r="E187" s="33"/>
    </row>
    <row r="188" spans="2:5" x14ac:dyDescent="0.2">
      <c r="B188" s="33"/>
      <c r="C188" s="33"/>
      <c r="D188" s="33"/>
      <c r="E188" s="33"/>
    </row>
    <row r="189" spans="2:5" x14ac:dyDescent="0.2">
      <c r="B189" s="33"/>
      <c r="C189" s="33"/>
      <c r="D189" s="33"/>
      <c r="E189" s="33"/>
    </row>
    <row r="190" spans="2:5" x14ac:dyDescent="0.2">
      <c r="B190" s="33"/>
      <c r="C190" s="33"/>
      <c r="D190" s="33"/>
      <c r="E190" s="33"/>
    </row>
    <row r="191" spans="2:5" x14ac:dyDescent="0.2">
      <c r="B191" s="33"/>
      <c r="C191" s="33"/>
      <c r="D191" s="33"/>
      <c r="E191" s="33"/>
    </row>
    <row r="192" spans="2:5" x14ac:dyDescent="0.2">
      <c r="B192" s="33"/>
      <c r="C192" s="33"/>
      <c r="D192" s="33"/>
      <c r="E192" s="33"/>
    </row>
    <row r="193" spans="2:5" x14ac:dyDescent="0.2">
      <c r="B193" s="33"/>
      <c r="C193" s="33"/>
      <c r="D193" s="33"/>
      <c r="E193" s="33"/>
    </row>
    <row r="194" spans="2:5" x14ac:dyDescent="0.2">
      <c r="B194" s="33"/>
      <c r="C194" s="33"/>
      <c r="D194" s="33"/>
      <c r="E194" s="33"/>
    </row>
    <row r="195" spans="2:5" x14ac:dyDescent="0.2">
      <c r="B195" s="33"/>
      <c r="C195" s="33"/>
      <c r="D195" s="33"/>
      <c r="E195" s="33"/>
    </row>
    <row r="196" spans="2:5" x14ac:dyDescent="0.2">
      <c r="B196" s="33"/>
      <c r="C196" s="33"/>
      <c r="D196" s="33"/>
      <c r="E196" s="33"/>
    </row>
  </sheetData>
  <mergeCells count="2">
    <mergeCell ref="B2:G2"/>
    <mergeCell ref="B53:F53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&amp;L&amp;G&amp;C&amp;8Professions de la santé - Statistique des médecins au bénéfice d'une autorisation de pratique</oddHeader>
    <oddFooter>&amp;L&amp;8&amp;A&amp;C&amp;8&amp;P&amp;R&amp;8&amp;F</oddFooter>
  </headerFooter>
  <rowBreaks count="1" manualBreakCount="1">
    <brk id="55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83"/>
  <sheetViews>
    <sheetView showGridLines="0" zoomScaleNormal="100" zoomScaleSheetLayoutView="100" workbookViewId="0"/>
  </sheetViews>
  <sheetFormatPr baseColWidth="10" defaultColWidth="11.19921875" defaultRowHeight="12.75" x14ac:dyDescent="0.2"/>
  <cols>
    <col min="1" max="1" width="1.69921875" style="20" customWidth="1"/>
    <col min="2" max="2" width="8" style="20" customWidth="1"/>
    <col min="3" max="6" width="8.09765625" style="20" customWidth="1"/>
    <col min="7" max="8" width="9.19921875" style="20" customWidth="1"/>
    <col min="9" max="10" width="8.09765625" style="20" customWidth="1"/>
    <col min="11" max="11" width="7.8984375" style="20" customWidth="1"/>
    <col min="12" max="12" width="5.796875" style="20" customWidth="1"/>
    <col min="13" max="13" width="12.296875" style="20" customWidth="1"/>
    <col min="14" max="20" width="7.8984375" style="20" customWidth="1"/>
    <col min="21" max="21" width="11.19921875" style="20"/>
    <col min="22" max="22" width="8.19921875" style="20" customWidth="1"/>
    <col min="23" max="23" width="11.19921875" style="20"/>
    <col min="24" max="24" width="2.59765625" style="20" customWidth="1"/>
    <col min="25" max="25" width="11.19921875" style="20"/>
    <col min="26" max="33" width="7.3984375" style="20" customWidth="1"/>
    <col min="34" max="16384" width="11.19921875" style="20"/>
  </cols>
  <sheetData>
    <row r="1" spans="2:34" ht="10.15" customHeight="1" x14ac:dyDescent="0.2"/>
    <row r="2" spans="2:34" ht="36.75" customHeight="1" x14ac:dyDescent="0.2">
      <c r="B2" s="265" t="s">
        <v>107</v>
      </c>
      <c r="C2" s="265"/>
      <c r="D2" s="265"/>
      <c r="E2" s="265"/>
      <c r="F2" s="265"/>
      <c r="G2" s="265"/>
      <c r="H2" s="265"/>
      <c r="I2" s="265"/>
      <c r="J2" s="265"/>
      <c r="K2" s="30"/>
      <c r="L2" s="30"/>
      <c r="M2" s="30"/>
    </row>
    <row r="3" spans="2:34" x14ac:dyDescent="0.2"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7"/>
    </row>
    <row r="4" spans="2:34" ht="14.25" customHeight="1" x14ac:dyDescent="0.2">
      <c r="B4" s="269" t="s">
        <v>0</v>
      </c>
      <c r="C4" s="281" t="s">
        <v>13</v>
      </c>
      <c r="D4" s="282"/>
      <c r="E4" s="282"/>
      <c r="F4" s="282"/>
      <c r="G4" s="282"/>
      <c r="H4" s="282"/>
      <c r="I4" s="282"/>
      <c r="J4" s="283"/>
      <c r="K4" s="58"/>
    </row>
    <row r="5" spans="2:34" s="59" customFormat="1" ht="14.25" customHeight="1" x14ac:dyDescent="0.2">
      <c r="B5" s="270"/>
      <c r="C5" s="272" t="s">
        <v>102</v>
      </c>
      <c r="D5" s="274" t="s">
        <v>101</v>
      </c>
      <c r="E5" s="275"/>
      <c r="F5" s="276"/>
      <c r="G5" s="278" t="s">
        <v>18</v>
      </c>
      <c r="H5" s="279"/>
      <c r="I5" s="280"/>
      <c r="J5" s="269" t="s">
        <v>1</v>
      </c>
      <c r="K5" s="58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</row>
    <row r="6" spans="2:34" s="59" customFormat="1" ht="14.25" customHeight="1" x14ac:dyDescent="0.2">
      <c r="B6" s="271"/>
      <c r="C6" s="273"/>
      <c r="D6" s="239" t="s">
        <v>103</v>
      </c>
      <c r="E6" s="239" t="s">
        <v>104</v>
      </c>
      <c r="F6" s="239" t="s">
        <v>1</v>
      </c>
      <c r="G6" s="239" t="s">
        <v>105</v>
      </c>
      <c r="H6" s="239" t="s">
        <v>106</v>
      </c>
      <c r="I6" s="239" t="s">
        <v>1</v>
      </c>
      <c r="J6" s="271"/>
      <c r="K6" s="58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2:34" ht="15" customHeight="1" x14ac:dyDescent="0.2">
      <c r="B7" s="61">
        <v>1993</v>
      </c>
      <c r="C7" s="208">
        <v>100</v>
      </c>
      <c r="D7" s="62">
        <v>76</v>
      </c>
      <c r="E7" s="63">
        <v>162</v>
      </c>
      <c r="F7" s="208">
        <v>238</v>
      </c>
      <c r="G7" s="62">
        <v>55</v>
      </c>
      <c r="H7" s="62">
        <v>59</v>
      </c>
      <c r="I7" s="208">
        <v>114</v>
      </c>
      <c r="J7" s="64">
        <v>452</v>
      </c>
      <c r="K7" s="58"/>
    </row>
    <row r="8" spans="2:34" ht="15" customHeight="1" x14ac:dyDescent="0.2">
      <c r="B8" s="65">
        <v>1994</v>
      </c>
      <c r="C8" s="209">
        <v>102</v>
      </c>
      <c r="D8" s="66">
        <v>81</v>
      </c>
      <c r="E8" s="67">
        <v>154</v>
      </c>
      <c r="F8" s="209">
        <v>235</v>
      </c>
      <c r="G8" s="66">
        <v>63</v>
      </c>
      <c r="H8" s="66">
        <v>61</v>
      </c>
      <c r="I8" s="209">
        <v>124</v>
      </c>
      <c r="J8" s="68">
        <v>461</v>
      </c>
      <c r="K8" s="58"/>
    </row>
    <row r="9" spans="2:34" ht="15" customHeight="1" x14ac:dyDescent="0.2">
      <c r="B9" s="65">
        <v>1995</v>
      </c>
      <c r="C9" s="209">
        <v>107</v>
      </c>
      <c r="D9" s="66">
        <v>81</v>
      </c>
      <c r="E9" s="67">
        <v>155</v>
      </c>
      <c r="F9" s="209">
        <v>236</v>
      </c>
      <c r="G9" s="66">
        <v>66</v>
      </c>
      <c r="H9" s="66">
        <v>61</v>
      </c>
      <c r="I9" s="209">
        <v>127</v>
      </c>
      <c r="J9" s="68">
        <v>470</v>
      </c>
      <c r="K9" s="58"/>
    </row>
    <row r="10" spans="2:34" ht="15" customHeight="1" x14ac:dyDescent="0.2">
      <c r="B10" s="65">
        <v>1996</v>
      </c>
      <c r="C10" s="209">
        <v>111</v>
      </c>
      <c r="D10" s="66">
        <v>81</v>
      </c>
      <c r="E10" s="67">
        <v>156</v>
      </c>
      <c r="F10" s="209">
        <v>237</v>
      </c>
      <c r="G10" s="66">
        <v>70</v>
      </c>
      <c r="H10" s="66">
        <v>60</v>
      </c>
      <c r="I10" s="209">
        <v>130</v>
      </c>
      <c r="J10" s="68">
        <v>478</v>
      </c>
      <c r="K10" s="58"/>
    </row>
    <row r="11" spans="2:34" ht="15" customHeight="1" x14ac:dyDescent="0.2">
      <c r="B11" s="65">
        <v>1997</v>
      </c>
      <c r="C11" s="209">
        <v>111</v>
      </c>
      <c r="D11" s="66">
        <v>79</v>
      </c>
      <c r="E11" s="67">
        <v>153</v>
      </c>
      <c r="F11" s="209">
        <v>232</v>
      </c>
      <c r="G11" s="66">
        <v>69</v>
      </c>
      <c r="H11" s="66">
        <v>60</v>
      </c>
      <c r="I11" s="209">
        <v>129</v>
      </c>
      <c r="J11" s="68">
        <v>472</v>
      </c>
      <c r="K11" s="58"/>
    </row>
    <row r="12" spans="2:34" ht="15" customHeight="1" x14ac:dyDescent="0.2">
      <c r="B12" s="65">
        <v>1998</v>
      </c>
      <c r="C12" s="209">
        <v>111</v>
      </c>
      <c r="D12" s="66">
        <v>78</v>
      </c>
      <c r="E12" s="67">
        <v>154</v>
      </c>
      <c r="F12" s="209">
        <v>232</v>
      </c>
      <c r="G12" s="66">
        <v>70</v>
      </c>
      <c r="H12" s="66">
        <v>60</v>
      </c>
      <c r="I12" s="209">
        <v>130</v>
      </c>
      <c r="J12" s="68">
        <v>473</v>
      </c>
      <c r="K12" s="58"/>
    </row>
    <row r="13" spans="2:34" ht="15" customHeight="1" x14ac:dyDescent="0.2">
      <c r="B13" s="65">
        <v>1999</v>
      </c>
      <c r="C13" s="209">
        <v>114</v>
      </c>
      <c r="D13" s="66">
        <v>80</v>
      </c>
      <c r="E13" s="67">
        <v>162</v>
      </c>
      <c r="F13" s="209">
        <v>242</v>
      </c>
      <c r="G13" s="66">
        <v>74</v>
      </c>
      <c r="H13" s="66">
        <v>59</v>
      </c>
      <c r="I13" s="209">
        <v>133</v>
      </c>
      <c r="J13" s="68">
        <v>489</v>
      </c>
      <c r="K13" s="58"/>
    </row>
    <row r="14" spans="2:34" ht="15" customHeight="1" x14ac:dyDescent="0.2">
      <c r="B14" s="65">
        <v>2000</v>
      </c>
      <c r="C14" s="209">
        <v>115</v>
      </c>
      <c r="D14" s="66">
        <v>81</v>
      </c>
      <c r="E14" s="67">
        <v>163</v>
      </c>
      <c r="F14" s="209">
        <v>244</v>
      </c>
      <c r="G14" s="66">
        <v>76</v>
      </c>
      <c r="H14" s="66">
        <v>61</v>
      </c>
      <c r="I14" s="209">
        <v>137</v>
      </c>
      <c r="J14" s="68">
        <v>496</v>
      </c>
      <c r="K14" s="58"/>
    </row>
    <row r="15" spans="2:34" ht="15" customHeight="1" x14ac:dyDescent="0.2">
      <c r="B15" s="65">
        <v>2001</v>
      </c>
      <c r="C15" s="209">
        <v>120</v>
      </c>
      <c r="D15" s="66">
        <v>83</v>
      </c>
      <c r="E15" s="67">
        <v>181</v>
      </c>
      <c r="F15" s="209">
        <v>264</v>
      </c>
      <c r="G15" s="66">
        <v>78</v>
      </c>
      <c r="H15" s="66">
        <v>65</v>
      </c>
      <c r="I15" s="209">
        <v>143</v>
      </c>
      <c r="J15" s="68">
        <v>527</v>
      </c>
      <c r="K15" s="58"/>
    </row>
    <row r="16" spans="2:34" ht="15" customHeight="1" x14ac:dyDescent="0.2">
      <c r="B16" s="65">
        <v>2002</v>
      </c>
      <c r="C16" s="209">
        <v>121</v>
      </c>
      <c r="D16" s="66">
        <v>83</v>
      </c>
      <c r="E16" s="67">
        <v>181</v>
      </c>
      <c r="F16" s="209">
        <v>264</v>
      </c>
      <c r="G16" s="66">
        <v>78</v>
      </c>
      <c r="H16" s="66">
        <v>66</v>
      </c>
      <c r="I16" s="209">
        <v>144</v>
      </c>
      <c r="J16" s="68">
        <v>529</v>
      </c>
      <c r="K16" s="58"/>
    </row>
    <row r="17" spans="2:11" ht="15" customHeight="1" x14ac:dyDescent="0.2">
      <c r="B17" s="65">
        <v>2003</v>
      </c>
      <c r="C17" s="209">
        <v>124</v>
      </c>
      <c r="D17" s="66">
        <v>85</v>
      </c>
      <c r="E17" s="67">
        <v>182</v>
      </c>
      <c r="F17" s="209">
        <v>267</v>
      </c>
      <c r="G17" s="66">
        <v>78</v>
      </c>
      <c r="H17" s="66">
        <v>67</v>
      </c>
      <c r="I17" s="209">
        <v>145</v>
      </c>
      <c r="J17" s="68">
        <v>536</v>
      </c>
      <c r="K17" s="58"/>
    </row>
    <row r="18" spans="2:11" ht="15" customHeight="1" x14ac:dyDescent="0.2">
      <c r="B18" s="65">
        <v>2004</v>
      </c>
      <c r="C18" s="209">
        <v>124</v>
      </c>
      <c r="D18" s="66">
        <v>86</v>
      </c>
      <c r="E18" s="67">
        <v>194</v>
      </c>
      <c r="F18" s="209">
        <v>280</v>
      </c>
      <c r="G18" s="66">
        <v>80</v>
      </c>
      <c r="H18" s="66">
        <v>67</v>
      </c>
      <c r="I18" s="209">
        <v>147</v>
      </c>
      <c r="J18" s="68">
        <v>551</v>
      </c>
      <c r="K18" s="58"/>
    </row>
    <row r="19" spans="2:11" ht="15" customHeight="1" x14ac:dyDescent="0.2">
      <c r="B19" s="65">
        <v>2005</v>
      </c>
      <c r="C19" s="209">
        <v>125</v>
      </c>
      <c r="D19" s="66">
        <v>90</v>
      </c>
      <c r="E19" s="67">
        <v>217</v>
      </c>
      <c r="F19" s="209">
        <v>307</v>
      </c>
      <c r="G19" s="66">
        <v>81</v>
      </c>
      <c r="H19" s="66">
        <v>75</v>
      </c>
      <c r="I19" s="209">
        <v>156</v>
      </c>
      <c r="J19" s="68">
        <v>588</v>
      </c>
      <c r="K19" s="58"/>
    </row>
    <row r="20" spans="2:11" ht="15" customHeight="1" x14ac:dyDescent="0.2">
      <c r="B20" s="65">
        <v>2006</v>
      </c>
      <c r="C20" s="209">
        <v>127</v>
      </c>
      <c r="D20" s="66">
        <v>91</v>
      </c>
      <c r="E20" s="67">
        <v>222</v>
      </c>
      <c r="F20" s="209">
        <v>313</v>
      </c>
      <c r="G20" s="66">
        <v>81</v>
      </c>
      <c r="H20" s="66">
        <v>75</v>
      </c>
      <c r="I20" s="209">
        <v>156</v>
      </c>
      <c r="J20" s="68">
        <v>596</v>
      </c>
      <c r="K20" s="58"/>
    </row>
    <row r="21" spans="2:11" ht="15" customHeight="1" x14ac:dyDescent="0.2">
      <c r="B21" s="65">
        <v>2007</v>
      </c>
      <c r="C21" s="209">
        <v>127</v>
      </c>
      <c r="D21" s="66">
        <v>95</v>
      </c>
      <c r="E21" s="67">
        <v>229</v>
      </c>
      <c r="F21" s="209">
        <v>324</v>
      </c>
      <c r="G21" s="66">
        <v>83</v>
      </c>
      <c r="H21" s="66">
        <v>74</v>
      </c>
      <c r="I21" s="209">
        <v>157</v>
      </c>
      <c r="J21" s="68">
        <v>608</v>
      </c>
      <c r="K21" s="58"/>
    </row>
    <row r="22" spans="2:11" ht="15" customHeight="1" x14ac:dyDescent="0.2">
      <c r="B22" s="65">
        <v>2008</v>
      </c>
      <c r="C22" s="209">
        <v>133</v>
      </c>
      <c r="D22" s="66">
        <v>90</v>
      </c>
      <c r="E22" s="67">
        <v>248</v>
      </c>
      <c r="F22" s="209">
        <v>338</v>
      </c>
      <c r="G22" s="66">
        <v>82</v>
      </c>
      <c r="H22" s="66">
        <v>75</v>
      </c>
      <c r="I22" s="209">
        <v>157</v>
      </c>
      <c r="J22" s="68">
        <v>628</v>
      </c>
      <c r="K22" s="58"/>
    </row>
    <row r="23" spans="2:11" ht="15" customHeight="1" x14ac:dyDescent="0.2">
      <c r="B23" s="69">
        <v>2009</v>
      </c>
      <c r="C23" s="132">
        <v>145</v>
      </c>
      <c r="D23" s="70">
        <v>97</v>
      </c>
      <c r="E23" s="71">
        <v>257</v>
      </c>
      <c r="F23" s="132">
        <v>354</v>
      </c>
      <c r="G23" s="70">
        <v>88</v>
      </c>
      <c r="H23" s="70">
        <v>76</v>
      </c>
      <c r="I23" s="132">
        <v>164</v>
      </c>
      <c r="J23" s="72">
        <v>663</v>
      </c>
      <c r="K23" s="58"/>
    </row>
    <row r="24" spans="2:11" ht="15" customHeight="1" x14ac:dyDescent="0.2">
      <c r="B24" s="69">
        <v>2010</v>
      </c>
      <c r="C24" s="132">
        <v>147</v>
      </c>
      <c r="D24" s="70">
        <v>97</v>
      </c>
      <c r="E24" s="71">
        <v>276</v>
      </c>
      <c r="F24" s="132">
        <v>373</v>
      </c>
      <c r="G24" s="70">
        <v>92</v>
      </c>
      <c r="H24" s="70">
        <v>75</v>
      </c>
      <c r="I24" s="132">
        <v>167</v>
      </c>
      <c r="J24" s="72">
        <v>687</v>
      </c>
      <c r="K24" s="58"/>
    </row>
    <row r="25" spans="2:11" ht="15" customHeight="1" x14ac:dyDescent="0.2">
      <c r="B25" s="69">
        <v>2011</v>
      </c>
      <c r="C25" s="132">
        <v>153</v>
      </c>
      <c r="D25" s="70">
        <v>102</v>
      </c>
      <c r="E25" s="71">
        <v>278</v>
      </c>
      <c r="F25" s="132">
        <v>380</v>
      </c>
      <c r="G25" s="70">
        <v>95</v>
      </c>
      <c r="H25" s="70">
        <v>77</v>
      </c>
      <c r="I25" s="132">
        <v>172</v>
      </c>
      <c r="J25" s="72">
        <v>705</v>
      </c>
      <c r="K25" s="58"/>
    </row>
    <row r="26" spans="2:11" ht="15" customHeight="1" x14ac:dyDescent="0.2">
      <c r="B26" s="69">
        <v>2012</v>
      </c>
      <c r="C26" s="132">
        <v>152</v>
      </c>
      <c r="D26" s="70">
        <v>105</v>
      </c>
      <c r="E26" s="71">
        <v>301</v>
      </c>
      <c r="F26" s="132">
        <v>406</v>
      </c>
      <c r="G26" s="70">
        <v>113</v>
      </c>
      <c r="H26" s="70">
        <v>84</v>
      </c>
      <c r="I26" s="132">
        <v>197</v>
      </c>
      <c r="J26" s="72">
        <v>755</v>
      </c>
      <c r="K26" s="58"/>
    </row>
    <row r="27" spans="2:11" ht="15" customHeight="1" x14ac:dyDescent="0.2">
      <c r="B27" s="69">
        <v>2013</v>
      </c>
      <c r="C27" s="132">
        <v>164</v>
      </c>
      <c r="D27" s="70">
        <v>111</v>
      </c>
      <c r="E27" s="71">
        <v>342</v>
      </c>
      <c r="F27" s="132">
        <v>453</v>
      </c>
      <c r="G27" s="70">
        <v>121</v>
      </c>
      <c r="H27" s="70">
        <v>91</v>
      </c>
      <c r="I27" s="132">
        <v>212</v>
      </c>
      <c r="J27" s="72">
        <v>829</v>
      </c>
      <c r="K27" s="58"/>
    </row>
    <row r="28" spans="2:11" ht="15" customHeight="1" x14ac:dyDescent="0.2">
      <c r="B28" s="69">
        <v>2014</v>
      </c>
      <c r="C28" s="132">
        <v>162</v>
      </c>
      <c r="D28" s="70">
        <v>109</v>
      </c>
      <c r="E28" s="71">
        <v>359</v>
      </c>
      <c r="F28" s="132">
        <v>468</v>
      </c>
      <c r="G28" s="70">
        <v>137</v>
      </c>
      <c r="H28" s="70">
        <v>98</v>
      </c>
      <c r="I28" s="132">
        <v>235</v>
      </c>
      <c r="J28" s="72">
        <v>865</v>
      </c>
      <c r="K28" s="58"/>
    </row>
    <row r="29" spans="2:11" ht="15" customHeight="1" x14ac:dyDescent="0.2">
      <c r="B29" s="69">
        <v>2015</v>
      </c>
      <c r="C29" s="132">
        <v>173</v>
      </c>
      <c r="D29" s="70">
        <v>121</v>
      </c>
      <c r="E29" s="71">
        <v>362</v>
      </c>
      <c r="F29" s="132">
        <v>483</v>
      </c>
      <c r="G29" s="70">
        <v>156</v>
      </c>
      <c r="H29" s="70">
        <v>105</v>
      </c>
      <c r="I29" s="132">
        <v>261</v>
      </c>
      <c r="J29" s="72">
        <v>917</v>
      </c>
      <c r="K29" s="58"/>
    </row>
    <row r="30" spans="2:11" ht="15" customHeight="1" x14ac:dyDescent="0.2">
      <c r="B30" s="69">
        <v>2016</v>
      </c>
      <c r="C30" s="132">
        <v>181</v>
      </c>
      <c r="D30" s="70">
        <v>116</v>
      </c>
      <c r="E30" s="71">
        <v>402</v>
      </c>
      <c r="F30" s="132">
        <v>518</v>
      </c>
      <c r="G30" s="70">
        <v>172</v>
      </c>
      <c r="H30" s="70">
        <v>122</v>
      </c>
      <c r="I30" s="132">
        <v>294</v>
      </c>
      <c r="J30" s="72">
        <v>993</v>
      </c>
      <c r="K30" s="58"/>
    </row>
    <row r="31" spans="2:11" ht="15" customHeight="1" x14ac:dyDescent="0.2">
      <c r="B31" s="69">
        <v>2017</v>
      </c>
      <c r="C31" s="132">
        <v>193</v>
      </c>
      <c r="D31" s="70">
        <v>119</v>
      </c>
      <c r="E31" s="71">
        <v>445</v>
      </c>
      <c r="F31" s="132">
        <v>564</v>
      </c>
      <c r="G31" s="70">
        <v>181</v>
      </c>
      <c r="H31" s="70">
        <v>138</v>
      </c>
      <c r="I31" s="132">
        <v>319</v>
      </c>
      <c r="J31" s="72">
        <v>1076</v>
      </c>
      <c r="K31" s="58"/>
    </row>
    <row r="32" spans="2:11" ht="15" customHeight="1" x14ac:dyDescent="0.2">
      <c r="B32" s="69">
        <v>2018</v>
      </c>
      <c r="C32" s="132">
        <v>185</v>
      </c>
      <c r="D32" s="70">
        <v>117</v>
      </c>
      <c r="E32" s="71">
        <v>461</v>
      </c>
      <c r="F32" s="132">
        <v>578</v>
      </c>
      <c r="G32" s="70">
        <v>184</v>
      </c>
      <c r="H32" s="70">
        <v>153</v>
      </c>
      <c r="I32" s="132">
        <v>337</v>
      </c>
      <c r="J32" s="72">
        <v>1100</v>
      </c>
      <c r="K32" s="58"/>
    </row>
    <row r="33" spans="2:34" ht="15" customHeight="1" x14ac:dyDescent="0.2">
      <c r="B33" s="69">
        <v>2019</v>
      </c>
      <c r="C33" s="132">
        <v>185</v>
      </c>
      <c r="D33" s="70">
        <v>119</v>
      </c>
      <c r="E33" s="71">
        <v>478</v>
      </c>
      <c r="F33" s="132">
        <v>597</v>
      </c>
      <c r="G33" s="70">
        <v>203</v>
      </c>
      <c r="H33" s="70">
        <v>153</v>
      </c>
      <c r="I33" s="132">
        <v>356</v>
      </c>
      <c r="J33" s="72">
        <v>1138</v>
      </c>
      <c r="K33" s="58"/>
    </row>
    <row r="34" spans="2:34" ht="15" customHeight="1" x14ac:dyDescent="0.2">
      <c r="B34" s="183">
        <v>2020</v>
      </c>
      <c r="C34" s="210">
        <v>198</v>
      </c>
      <c r="D34" s="181">
        <v>120</v>
      </c>
      <c r="E34" s="182">
        <v>480</v>
      </c>
      <c r="F34" s="210">
        <v>600</v>
      </c>
      <c r="G34" s="181">
        <v>197</v>
      </c>
      <c r="H34" s="181">
        <v>158</v>
      </c>
      <c r="I34" s="210">
        <v>355</v>
      </c>
      <c r="J34" s="207">
        <v>1153</v>
      </c>
      <c r="K34" s="58"/>
    </row>
    <row r="35" spans="2:34" s="21" customFormat="1" ht="13.7" customHeight="1" x14ac:dyDescent="0.2">
      <c r="B35" s="25"/>
      <c r="C35" s="25"/>
      <c r="D35" s="73"/>
      <c r="E35" s="58"/>
      <c r="F35" s="58"/>
      <c r="G35" s="58"/>
      <c r="H35" s="58"/>
      <c r="I35" s="58"/>
      <c r="J35" s="58"/>
      <c r="K35" s="58"/>
      <c r="L35" s="58"/>
      <c r="M35" s="58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</row>
    <row r="36" spans="2:34" s="21" customFormat="1" ht="14.25" customHeight="1" x14ac:dyDescent="0.2">
      <c r="B36" s="269" t="s">
        <v>0</v>
      </c>
      <c r="C36" s="277" t="s">
        <v>15</v>
      </c>
      <c r="D36" s="277"/>
      <c r="E36" s="277"/>
      <c r="F36" s="277"/>
      <c r="G36" s="277"/>
      <c r="H36" s="277"/>
      <c r="I36" s="277"/>
      <c r="J36" s="277"/>
      <c r="K36" s="58"/>
      <c r="L36" s="58"/>
      <c r="M36" s="58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</row>
    <row r="37" spans="2:34" ht="14.25" customHeight="1" x14ac:dyDescent="0.2">
      <c r="B37" s="270"/>
      <c r="C37" s="272" t="s">
        <v>102</v>
      </c>
      <c r="D37" s="274" t="s">
        <v>101</v>
      </c>
      <c r="E37" s="275"/>
      <c r="F37" s="276"/>
      <c r="G37" s="278" t="s">
        <v>18</v>
      </c>
      <c r="H37" s="279"/>
      <c r="I37" s="280"/>
      <c r="J37" s="269" t="s">
        <v>1</v>
      </c>
      <c r="K37" s="74"/>
      <c r="L37" s="74"/>
      <c r="M37" s="74"/>
    </row>
    <row r="38" spans="2:34" ht="14.25" customHeight="1" x14ac:dyDescent="0.2">
      <c r="B38" s="271"/>
      <c r="C38" s="273"/>
      <c r="D38" s="239" t="s">
        <v>103</v>
      </c>
      <c r="E38" s="239" t="s">
        <v>104</v>
      </c>
      <c r="F38" s="239" t="s">
        <v>1</v>
      </c>
      <c r="G38" s="239" t="s">
        <v>105</v>
      </c>
      <c r="H38" s="239" t="s">
        <v>106</v>
      </c>
      <c r="I38" s="239" t="s">
        <v>1</v>
      </c>
      <c r="J38" s="271"/>
    </row>
    <row r="39" spans="2:34" ht="15" customHeight="1" x14ac:dyDescent="0.2">
      <c r="B39" s="61">
        <v>1993</v>
      </c>
      <c r="C39" s="211">
        <v>1.305023033656544</v>
      </c>
      <c r="D39" s="75">
        <v>1.894411486115958</v>
      </c>
      <c r="E39" s="76">
        <v>2.5262369984561888</v>
      </c>
      <c r="F39" s="211">
        <v>2.2830831214926381</v>
      </c>
      <c r="G39" s="75">
        <v>1.2489781088200562</v>
      </c>
      <c r="H39" s="75">
        <v>1.4113144360722403</v>
      </c>
      <c r="I39" s="211">
        <v>1.3280367190503399</v>
      </c>
      <c r="J39" s="77">
        <v>1.6947055449115718</v>
      </c>
    </row>
    <row r="40" spans="2:34" ht="15" customHeight="1" x14ac:dyDescent="0.2">
      <c r="B40" s="65">
        <v>1994</v>
      </c>
      <c r="C40" s="212">
        <v>1.3097913322632424</v>
      </c>
      <c r="D40" s="78">
        <v>2.0098258150960251</v>
      </c>
      <c r="E40" s="79">
        <v>2.3830524735775187</v>
      </c>
      <c r="F40" s="212">
        <v>2.2396950202525612</v>
      </c>
      <c r="G40" s="78">
        <v>1.4194624067773696</v>
      </c>
      <c r="H40" s="78">
        <v>1.4469377105175767</v>
      </c>
      <c r="I40" s="212">
        <v>1.4328468587143666</v>
      </c>
      <c r="J40" s="80">
        <v>1.7115849425078247</v>
      </c>
    </row>
    <row r="41" spans="2:34" ht="15" customHeight="1" x14ac:dyDescent="0.2">
      <c r="B41" s="65">
        <v>1995</v>
      </c>
      <c r="C41" s="212">
        <v>1.3633699447006957</v>
      </c>
      <c r="D41" s="78">
        <v>2.0046031628183236</v>
      </c>
      <c r="E41" s="79">
        <v>2.3812084248690337</v>
      </c>
      <c r="F41" s="212">
        <v>2.2369668246445498</v>
      </c>
      <c r="G41" s="78">
        <v>1.4743331993030426</v>
      </c>
      <c r="H41" s="78">
        <v>1.4338434054956162</v>
      </c>
      <c r="I41" s="212">
        <v>1.4546037636440687</v>
      </c>
      <c r="J41" s="80">
        <v>1.7324570295365493</v>
      </c>
    </row>
    <row r="42" spans="2:34" ht="15" customHeight="1" x14ac:dyDescent="0.2">
      <c r="B42" s="65">
        <v>1996</v>
      </c>
      <c r="C42" s="212">
        <v>1.4075398485943622</v>
      </c>
      <c r="D42" s="78">
        <v>2.017233650445784</v>
      </c>
      <c r="E42" s="79">
        <v>2.3738872403560829</v>
      </c>
      <c r="F42" s="212">
        <v>2.2386156476400076</v>
      </c>
      <c r="G42" s="78">
        <v>1.5590200445434299</v>
      </c>
      <c r="H42" s="78">
        <v>1.4056460114794425</v>
      </c>
      <c r="I42" s="212">
        <v>1.4842724210766685</v>
      </c>
      <c r="J42" s="80">
        <v>1.7553201255898501</v>
      </c>
      <c r="K42" s="74"/>
      <c r="L42" s="74"/>
      <c r="M42" s="74"/>
    </row>
    <row r="43" spans="2:34" ht="15" customHeight="1" x14ac:dyDescent="0.2">
      <c r="B43" s="65">
        <v>1997</v>
      </c>
      <c r="C43" s="212">
        <v>1.4009844755774328</v>
      </c>
      <c r="D43" s="78">
        <v>1.968651100201849</v>
      </c>
      <c r="E43" s="79">
        <v>2.3230038109408921</v>
      </c>
      <c r="F43" s="212">
        <v>2.1888444410898935</v>
      </c>
      <c r="G43" s="78">
        <v>1.5341856586992775</v>
      </c>
      <c r="H43" s="78">
        <v>1.390015058496467</v>
      </c>
      <c r="I43" s="212">
        <v>1.4635806671204901</v>
      </c>
      <c r="J43" s="80">
        <v>1.7266481808005503</v>
      </c>
    </row>
    <row r="44" spans="2:34" ht="15" customHeight="1" x14ac:dyDescent="0.2">
      <c r="B44" s="65">
        <v>1998</v>
      </c>
      <c r="C44" s="212">
        <v>1.4009844755774328</v>
      </c>
      <c r="D44" s="78">
        <v>1.9437314660220788</v>
      </c>
      <c r="E44" s="79">
        <v>2.3381868423849506</v>
      </c>
      <c r="F44" s="212">
        <v>2.1888444410898935</v>
      </c>
      <c r="G44" s="78">
        <v>1.556420233463035</v>
      </c>
      <c r="H44" s="78">
        <v>1.390015058496467</v>
      </c>
      <c r="I44" s="212">
        <v>1.4749262536873156</v>
      </c>
      <c r="J44" s="80">
        <v>1.730306333725975</v>
      </c>
    </row>
    <row r="45" spans="2:34" ht="15" customHeight="1" x14ac:dyDescent="0.2">
      <c r="B45" s="65">
        <v>1999</v>
      </c>
      <c r="C45" s="212">
        <v>1.4376694621350652</v>
      </c>
      <c r="D45" s="78">
        <v>1.9872320341803908</v>
      </c>
      <c r="E45" s="79">
        <v>2.4457998671417358</v>
      </c>
      <c r="F45" s="212">
        <v>2.2724498323833484</v>
      </c>
      <c r="G45" s="78">
        <v>1.6364440513047325</v>
      </c>
      <c r="H45" s="78">
        <v>1.3578826237054085</v>
      </c>
      <c r="I45" s="212">
        <v>1.4999436111424382</v>
      </c>
      <c r="J45" s="80">
        <v>1.7816933738495506</v>
      </c>
    </row>
    <row r="46" spans="2:34" ht="15" customHeight="1" x14ac:dyDescent="0.2">
      <c r="B46" s="65">
        <v>2000</v>
      </c>
      <c r="C46" s="212">
        <v>1.4620812408619923</v>
      </c>
      <c r="D46" s="78">
        <v>2.0006421814409565</v>
      </c>
      <c r="E46" s="79">
        <v>2.436253848683227</v>
      </c>
      <c r="F46" s="212">
        <v>2.2720289031873584</v>
      </c>
      <c r="G46" s="78">
        <v>1.6704398092181902</v>
      </c>
      <c r="H46" s="78">
        <v>1.3669467787114846</v>
      </c>
      <c r="I46" s="212">
        <v>1.5201615587758817</v>
      </c>
      <c r="J46" s="80">
        <v>1.7959952203353007</v>
      </c>
    </row>
    <row r="47" spans="2:34" ht="15" customHeight="1" x14ac:dyDescent="0.2">
      <c r="B47" s="65">
        <v>2001</v>
      </c>
      <c r="C47" s="212">
        <v>1.5303584864754569</v>
      </c>
      <c r="D47" s="78">
        <v>2.0294390923761556</v>
      </c>
      <c r="E47" s="79">
        <v>2.687892603097759</v>
      </c>
      <c r="F47" s="212">
        <v>2.4390919925718557</v>
      </c>
      <c r="G47" s="78">
        <v>1.6706648389307746</v>
      </c>
      <c r="H47" s="78">
        <v>1.4418491160355804</v>
      </c>
      <c r="I47" s="212">
        <v>1.5582604147370027</v>
      </c>
      <c r="J47" s="80">
        <v>1.8928305898663524</v>
      </c>
    </row>
    <row r="48" spans="2:34" ht="15" customHeight="1" x14ac:dyDescent="0.2">
      <c r="B48" s="65">
        <v>2002</v>
      </c>
      <c r="C48" s="212">
        <v>1.5416565800705846</v>
      </c>
      <c r="D48" s="78">
        <v>2.0076921216226022</v>
      </c>
      <c r="E48" s="79">
        <v>2.65848070031138</v>
      </c>
      <c r="F48" s="212">
        <v>2.4126113776559288</v>
      </c>
      <c r="G48" s="78">
        <v>1.6495368608044665</v>
      </c>
      <c r="H48" s="78">
        <v>1.4302121481353067</v>
      </c>
      <c r="I48" s="212">
        <v>1.5412113493091306</v>
      </c>
      <c r="J48" s="80">
        <v>1.880253780945103</v>
      </c>
    </row>
    <row r="49" spans="2:34" ht="15" customHeight="1" x14ac:dyDescent="0.2">
      <c r="B49" s="65">
        <v>2003</v>
      </c>
      <c r="C49" s="212">
        <v>1.5751032073674183</v>
      </c>
      <c r="D49" s="78">
        <v>2.0258353591686924</v>
      </c>
      <c r="E49" s="79">
        <v>2.6386754429205208</v>
      </c>
      <c r="F49" s="212">
        <v>2.4068798903832977</v>
      </c>
      <c r="G49" s="78">
        <v>1.6085790884718498</v>
      </c>
      <c r="H49" s="78">
        <v>1.4297603550927211</v>
      </c>
      <c r="I49" s="212">
        <v>1.5206972134534509</v>
      </c>
      <c r="J49" s="80">
        <v>1.8806489642396003</v>
      </c>
      <c r="K49" s="74"/>
      <c r="L49" s="74"/>
      <c r="M49" s="74"/>
    </row>
    <row r="50" spans="2:34" ht="15" customHeight="1" x14ac:dyDescent="0.2">
      <c r="B50" s="65">
        <v>2004</v>
      </c>
      <c r="C50" s="212">
        <v>1.5682108484779502</v>
      </c>
      <c r="D50" s="78">
        <v>2.0262469665198033</v>
      </c>
      <c r="E50" s="79">
        <v>2.7695294655093652</v>
      </c>
      <c r="F50" s="212">
        <v>2.4890880159301636</v>
      </c>
      <c r="G50" s="78">
        <v>1.6405208653747565</v>
      </c>
      <c r="H50" s="78">
        <v>1.4061155533169636</v>
      </c>
      <c r="I50" s="212">
        <v>1.5246748397535628</v>
      </c>
      <c r="J50" s="80">
        <v>1.9133538906019945</v>
      </c>
    </row>
    <row r="51" spans="2:34" ht="15" customHeight="1" x14ac:dyDescent="0.2">
      <c r="B51" s="65">
        <v>2005</v>
      </c>
      <c r="C51" s="212">
        <v>1.583200344504395</v>
      </c>
      <c r="D51" s="78">
        <v>2.0871985157699444</v>
      </c>
      <c r="E51" s="79">
        <v>3.0508808188170455</v>
      </c>
      <c r="F51" s="212">
        <v>2.687160275543341</v>
      </c>
      <c r="G51" s="78">
        <v>1.6325049882096863</v>
      </c>
      <c r="H51" s="78">
        <v>1.5382406628791765</v>
      </c>
      <c r="I51" s="212">
        <v>1.5857848618537416</v>
      </c>
      <c r="J51" s="80">
        <v>2.0166337991940324</v>
      </c>
    </row>
    <row r="52" spans="2:34" ht="15" customHeight="1" x14ac:dyDescent="0.2">
      <c r="B52" s="65">
        <v>2006</v>
      </c>
      <c r="C52" s="212">
        <v>1.6115524198665077</v>
      </c>
      <c r="D52" s="78">
        <v>2.079524680073126</v>
      </c>
      <c r="E52" s="79">
        <v>3.0903294959422025</v>
      </c>
      <c r="F52" s="212">
        <v>2.7076827253302418</v>
      </c>
      <c r="G52" s="78">
        <v>1.6002844950213371</v>
      </c>
      <c r="H52" s="78">
        <v>1.5124321926233641</v>
      </c>
      <c r="I52" s="212">
        <v>1.5568085424878999</v>
      </c>
      <c r="J52" s="80">
        <v>2.0230272090370933</v>
      </c>
    </row>
    <row r="53" spans="2:34" ht="15" customHeight="1" x14ac:dyDescent="0.2">
      <c r="B53" s="65">
        <v>2007</v>
      </c>
      <c r="C53" s="212">
        <v>1.6083889515077063</v>
      </c>
      <c r="D53" s="78">
        <v>2.1368963267876824</v>
      </c>
      <c r="E53" s="79">
        <v>3.1412894375857339</v>
      </c>
      <c r="F53" s="212">
        <v>2.7608067690891893</v>
      </c>
      <c r="G53" s="78">
        <v>1.5988596085683464</v>
      </c>
      <c r="H53" s="78">
        <v>1.4697120158887786</v>
      </c>
      <c r="I53" s="212">
        <v>1.5352721441004478</v>
      </c>
      <c r="J53" s="80">
        <v>2.0363051778417844</v>
      </c>
    </row>
    <row r="54" spans="2:34" ht="15" customHeight="1" x14ac:dyDescent="0.2">
      <c r="B54" s="65">
        <v>2008</v>
      </c>
      <c r="C54" s="212">
        <v>1.6739456030609294</v>
      </c>
      <c r="D54" s="78">
        <v>1.9869742797218237</v>
      </c>
      <c r="E54" s="79">
        <v>3.342633402072972</v>
      </c>
      <c r="F54" s="212">
        <v>2.8287359400107124</v>
      </c>
      <c r="G54" s="78">
        <v>1.5462945502545729</v>
      </c>
      <c r="H54" s="78">
        <v>1.4628437682855471</v>
      </c>
      <c r="I54" s="212">
        <v>1.5052732502396933</v>
      </c>
      <c r="J54" s="80">
        <v>2.0709600614692603</v>
      </c>
    </row>
    <row r="55" spans="2:34" ht="15" customHeight="1" x14ac:dyDescent="0.2">
      <c r="B55" s="69">
        <v>2009</v>
      </c>
      <c r="C55" s="213">
        <v>1.8141100226450975</v>
      </c>
      <c r="D55" s="81">
        <v>2.113105611711398</v>
      </c>
      <c r="E55" s="82">
        <v>3.4169170633126811</v>
      </c>
      <c r="F55" s="213">
        <v>2.9227695305404646</v>
      </c>
      <c r="G55" s="81">
        <v>1.6273092072415261</v>
      </c>
      <c r="H55" s="81">
        <v>1.45404453968011</v>
      </c>
      <c r="I55" s="213">
        <v>1.5421505477455453</v>
      </c>
      <c r="J55" s="83">
        <v>2.1568550905683948</v>
      </c>
    </row>
    <row r="56" spans="2:34" s="21" customFormat="1" ht="15" customHeight="1" x14ac:dyDescent="0.2">
      <c r="B56" s="69">
        <v>2010</v>
      </c>
      <c r="C56" s="213">
        <v>1.8185192057895714</v>
      </c>
      <c r="D56" s="81">
        <v>2.102570772098669</v>
      </c>
      <c r="E56" s="82">
        <v>3.5841828452697877</v>
      </c>
      <c r="F56" s="213">
        <v>3.029097199100204</v>
      </c>
      <c r="G56" s="81">
        <v>1.6551525618883132</v>
      </c>
      <c r="H56" s="81">
        <v>1.4117381319881037</v>
      </c>
      <c r="I56" s="213">
        <v>1.5361972219667004</v>
      </c>
      <c r="J56" s="83">
        <v>2.1971063437847795</v>
      </c>
      <c r="K56" s="58"/>
      <c r="L56" s="58"/>
      <c r="M56" s="58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</row>
    <row r="57" spans="2:34" ht="15" customHeight="1" x14ac:dyDescent="0.2">
      <c r="B57" s="69">
        <v>2011</v>
      </c>
      <c r="C57" s="213">
        <v>1.8857924642254078</v>
      </c>
      <c r="D57" s="81">
        <v>2.1867764342680731</v>
      </c>
      <c r="E57" s="82">
        <v>3.5493137567826363</v>
      </c>
      <c r="F57" s="213">
        <v>3.0407541070185404</v>
      </c>
      <c r="G57" s="81">
        <v>1.6764607267016076</v>
      </c>
      <c r="H57" s="81">
        <v>1.4192763533813799</v>
      </c>
      <c r="I57" s="213">
        <v>1.5506671474936891</v>
      </c>
      <c r="J57" s="83">
        <v>2.2238204288661354</v>
      </c>
      <c r="K57" s="74"/>
      <c r="L57" s="74"/>
      <c r="M57" s="74"/>
    </row>
    <row r="58" spans="2:34" ht="15" customHeight="1" x14ac:dyDescent="0.2">
      <c r="B58" s="69">
        <v>2012</v>
      </c>
      <c r="C58" s="213">
        <v>1.8628364135496838</v>
      </c>
      <c r="D58" s="81">
        <v>2.2246705368871562</v>
      </c>
      <c r="E58" s="82">
        <v>3.773868779698843</v>
      </c>
      <c r="F58" s="213">
        <v>3.1979331584709785</v>
      </c>
      <c r="G58" s="81">
        <v>1.9492841124719682</v>
      </c>
      <c r="H58" s="81">
        <v>1.5214910612400152</v>
      </c>
      <c r="I58" s="213">
        <v>1.740605589376121</v>
      </c>
      <c r="J58" s="83">
        <v>2.3466736289831287</v>
      </c>
    </row>
    <row r="59" spans="2:34" ht="15" customHeight="1" x14ac:dyDescent="0.2">
      <c r="B59" s="69">
        <v>2013</v>
      </c>
      <c r="C59" s="213">
        <v>1.9984976612506764</v>
      </c>
      <c r="D59" s="81">
        <v>2.3241897073937072</v>
      </c>
      <c r="E59" s="82">
        <v>4.2108241893533949</v>
      </c>
      <c r="F59" s="213">
        <v>3.5122643348557592</v>
      </c>
      <c r="G59" s="81">
        <v>2.0403702890227526</v>
      </c>
      <c r="H59" s="81">
        <v>1.6197403036505356</v>
      </c>
      <c r="I59" s="213">
        <v>1.8357520297640488</v>
      </c>
      <c r="J59" s="83">
        <v>2.5389574030518789</v>
      </c>
    </row>
    <row r="60" spans="2:34" ht="15" customHeight="1" x14ac:dyDescent="0.2">
      <c r="B60" s="69">
        <v>2014</v>
      </c>
      <c r="C60" s="213">
        <v>1.9687910164795102</v>
      </c>
      <c r="D60" s="81">
        <v>2.2485353577027807</v>
      </c>
      <c r="E60" s="82">
        <v>4.3239987955435115</v>
      </c>
      <c r="F60" s="213">
        <v>3.5589082972753059</v>
      </c>
      <c r="G60" s="81">
        <v>2.2776013698857875</v>
      </c>
      <c r="H60" s="81">
        <v>1.6947100835249969</v>
      </c>
      <c r="I60" s="213">
        <v>1.9918967943175847</v>
      </c>
      <c r="J60" s="83">
        <v>2.6072829097880112</v>
      </c>
    </row>
    <row r="61" spans="2:34" ht="15" customHeight="1" x14ac:dyDescent="0.2">
      <c r="B61" s="69">
        <v>2015</v>
      </c>
      <c r="C61" s="213">
        <v>2.0930120015485869</v>
      </c>
      <c r="D61" s="81">
        <v>2.4700000000000002</v>
      </c>
      <c r="E61" s="82">
        <v>4.3239987955435115</v>
      </c>
      <c r="F61" s="213">
        <v>3.6266979028225172</v>
      </c>
      <c r="G61" s="81">
        <v>2.5499999999999998</v>
      </c>
      <c r="H61" s="81">
        <v>1.79</v>
      </c>
      <c r="I61" s="213">
        <v>2.1775222966602983</v>
      </c>
      <c r="J61" s="83">
        <v>2.73</v>
      </c>
      <c r="K61" s="58"/>
    </row>
    <row r="62" spans="2:34" ht="15" customHeight="1" x14ac:dyDescent="0.2">
      <c r="B62" s="69">
        <v>2016</v>
      </c>
      <c r="C62" s="213">
        <v>2.1848293177538505</v>
      </c>
      <c r="D62" s="81">
        <v>2.3659949416659867</v>
      </c>
      <c r="E62" s="82">
        <v>4.685806203447914</v>
      </c>
      <c r="F62" s="213">
        <v>3.8421884155794066</v>
      </c>
      <c r="G62" s="81">
        <v>2.7705292999581199</v>
      </c>
      <c r="H62" s="81">
        <v>2.0528007268933726</v>
      </c>
      <c r="I62" s="213">
        <v>2.4194942104959964</v>
      </c>
      <c r="J62" s="83">
        <v>2.9276835625162159</v>
      </c>
      <c r="K62" s="58"/>
    </row>
    <row r="63" spans="2:34" ht="15" customHeight="1" x14ac:dyDescent="0.2">
      <c r="B63" s="69">
        <v>2017</v>
      </c>
      <c r="C63" s="213">
        <v>2.3270955917816147</v>
      </c>
      <c r="D63" s="81">
        <v>2.4210611979166665</v>
      </c>
      <c r="E63" s="82">
        <v>5.1351881556019707</v>
      </c>
      <c r="F63" s="213">
        <v>4.1528911927780925</v>
      </c>
      <c r="G63" s="81">
        <v>2.8821197114695627</v>
      </c>
      <c r="H63" s="81">
        <v>2.3031860740691288</v>
      </c>
      <c r="I63" s="213">
        <v>2.5994556625759873</v>
      </c>
      <c r="J63" s="83">
        <v>3.1511466835352584</v>
      </c>
      <c r="K63" s="58"/>
    </row>
    <row r="64" spans="2:34" ht="15" customHeight="1" x14ac:dyDescent="0.2">
      <c r="B64" s="69">
        <v>2018</v>
      </c>
      <c r="C64" s="213">
        <v>2.226233453670277</v>
      </c>
      <c r="D64" s="81">
        <v>2.376599634369287</v>
      </c>
      <c r="E64" s="82">
        <v>5.2673072748254706</v>
      </c>
      <c r="F64" s="213">
        <v>4.2266601341123646</v>
      </c>
      <c r="G64" s="81">
        <v>2.909366896464487</v>
      </c>
      <c r="H64" s="81">
        <v>2.5139664804469275</v>
      </c>
      <c r="I64" s="213">
        <v>2.7154644491716624</v>
      </c>
      <c r="J64" s="83">
        <v>3.1980927737640101</v>
      </c>
      <c r="K64" s="58"/>
    </row>
    <row r="65" spans="2:34" ht="15" customHeight="1" x14ac:dyDescent="0.2">
      <c r="B65" s="69">
        <v>2019</v>
      </c>
      <c r="C65" s="213">
        <v>2.2276273962046047</v>
      </c>
      <c r="D65" s="81">
        <v>2.4157531465692248</v>
      </c>
      <c r="E65" s="82">
        <v>5.4292269598600669</v>
      </c>
      <c r="F65" s="213">
        <v>4.3480794161774776</v>
      </c>
      <c r="G65" s="81">
        <v>3.1919242743482501</v>
      </c>
      <c r="H65" s="81">
        <v>2.4846939604072951</v>
      </c>
      <c r="I65" s="213">
        <v>2.8440183742760134</v>
      </c>
      <c r="J65" s="83">
        <v>3.2935388177411187</v>
      </c>
      <c r="K65" s="58"/>
    </row>
    <row r="66" spans="2:34" ht="15" customHeight="1" x14ac:dyDescent="0.2">
      <c r="B66" s="184" t="s">
        <v>124</v>
      </c>
      <c r="C66" s="214">
        <v>2.3856562047914536</v>
      </c>
      <c r="D66" s="185">
        <v>2.4345700039018396</v>
      </c>
      <c r="E66" s="186">
        <v>5.4196808056776193</v>
      </c>
      <c r="F66" s="214">
        <v>4.352392311016021</v>
      </c>
      <c r="G66" s="185">
        <v>3.0803398862153628</v>
      </c>
      <c r="H66" s="185">
        <v>2.5360159579149903</v>
      </c>
      <c r="I66" s="214">
        <v>2.8117644285418031</v>
      </c>
      <c r="J66" s="215">
        <v>3.3217885446899258</v>
      </c>
      <c r="K66" s="58"/>
    </row>
    <row r="67" spans="2:34" s="31" customFormat="1" ht="11.25" x14ac:dyDescent="0.2"/>
    <row r="68" spans="2:34" s="31" customFormat="1" ht="12.2" customHeight="1" x14ac:dyDescent="0.2">
      <c r="B68" s="24" t="s">
        <v>68</v>
      </c>
      <c r="C68" s="24"/>
      <c r="D68" s="84"/>
      <c r="E68" s="85"/>
      <c r="F68" s="85"/>
      <c r="G68" s="85"/>
      <c r="H68" s="85"/>
      <c r="I68" s="85"/>
      <c r="J68" s="85"/>
      <c r="K68" s="58"/>
      <c r="L68" s="85"/>
      <c r="M68" s="85"/>
    </row>
    <row r="69" spans="2:34" s="21" customFormat="1" ht="5.25" customHeight="1" x14ac:dyDescent="0.2">
      <c r="B69" s="22"/>
      <c r="C69" s="22"/>
      <c r="D69" s="23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</row>
    <row r="70" spans="2:34" s="128" customFormat="1" ht="12.2" customHeight="1" x14ac:dyDescent="0.2">
      <c r="B70" s="170" t="s">
        <v>122</v>
      </c>
      <c r="C70" s="123"/>
      <c r="D70" s="125"/>
      <c r="E70" s="124"/>
      <c r="F70" s="124"/>
      <c r="G70" s="124"/>
      <c r="H70" s="124"/>
      <c r="I70" s="124"/>
      <c r="J70" s="124"/>
      <c r="K70" s="124"/>
      <c r="L70" s="124"/>
      <c r="M70" s="124"/>
    </row>
    <row r="71" spans="2:34" s="21" customFormat="1" ht="5.25" customHeight="1" x14ac:dyDescent="0.2">
      <c r="B71" s="22"/>
      <c r="C71" s="22"/>
      <c r="D71" s="23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</row>
    <row r="72" spans="2:34" s="31" customFormat="1" ht="12.2" customHeight="1" x14ac:dyDescent="0.2">
      <c r="B72" s="22" t="s">
        <v>7</v>
      </c>
      <c r="C72" s="22"/>
      <c r="D72" s="23"/>
      <c r="E72" s="21"/>
      <c r="F72" s="21"/>
      <c r="G72" s="21"/>
      <c r="H72" s="21"/>
      <c r="I72" s="21"/>
      <c r="J72" s="21"/>
      <c r="K72" s="21"/>
      <c r="L72" s="21"/>
      <c r="M72" s="21"/>
    </row>
    <row r="73" spans="2:34" s="21" customFormat="1" ht="5.25" customHeight="1" x14ac:dyDescent="0.2">
      <c r="B73" s="22"/>
      <c r="D73" s="23"/>
      <c r="E73" s="23"/>
    </row>
    <row r="74" spans="2:34" s="31" customFormat="1" ht="15" customHeight="1" x14ac:dyDescent="0.2">
      <c r="B74" s="240" t="s">
        <v>114</v>
      </c>
      <c r="C74" s="241"/>
      <c r="D74" s="242"/>
      <c r="E74" s="241"/>
      <c r="F74" s="241"/>
      <c r="G74" s="241"/>
      <c r="H74" s="241"/>
      <c r="I74" s="241"/>
      <c r="J74" s="241"/>
      <c r="K74" s="58"/>
      <c r="L74" s="58"/>
      <c r="M74" s="21"/>
    </row>
    <row r="75" spans="2:34" s="21" customFormat="1" ht="15" customHeight="1" x14ac:dyDescent="0.2">
      <c r="B75" s="267" t="s">
        <v>115</v>
      </c>
      <c r="C75" s="267"/>
      <c r="D75" s="267"/>
      <c r="E75" s="267"/>
      <c r="F75" s="267"/>
      <c r="G75" s="267"/>
      <c r="H75" s="267"/>
      <c r="I75" s="267"/>
      <c r="J75" s="267"/>
    </row>
    <row r="76" spans="2:34" s="31" customFormat="1" ht="15" customHeight="1" x14ac:dyDescent="0.2">
      <c r="B76" s="267" t="s">
        <v>116</v>
      </c>
      <c r="C76" s="267"/>
      <c r="D76" s="267"/>
      <c r="E76" s="267"/>
      <c r="F76" s="267"/>
      <c r="G76" s="267"/>
      <c r="H76" s="267"/>
      <c r="I76" s="267"/>
      <c r="J76" s="267"/>
      <c r="K76" s="58"/>
      <c r="L76" s="58"/>
      <c r="M76" s="21"/>
    </row>
    <row r="77" spans="2:34" s="21" customFormat="1" ht="15" customHeight="1" x14ac:dyDescent="0.2">
      <c r="B77" s="267" t="s">
        <v>117</v>
      </c>
      <c r="C77" s="267"/>
      <c r="D77" s="267"/>
      <c r="E77" s="267"/>
      <c r="F77" s="267"/>
      <c r="G77" s="267"/>
      <c r="H77" s="267"/>
      <c r="I77" s="267"/>
      <c r="J77" s="267"/>
    </row>
    <row r="78" spans="2:34" s="31" customFormat="1" ht="15" customHeight="1" x14ac:dyDescent="0.2">
      <c r="B78" s="267" t="s">
        <v>118</v>
      </c>
      <c r="C78" s="267"/>
      <c r="D78" s="267"/>
      <c r="E78" s="267"/>
      <c r="F78" s="267"/>
      <c r="G78" s="267"/>
      <c r="H78" s="267"/>
      <c r="I78" s="267"/>
      <c r="J78" s="267"/>
      <c r="K78" s="58"/>
      <c r="L78" s="58"/>
      <c r="M78" s="21"/>
    </row>
    <row r="79" spans="2:34" s="243" customFormat="1" ht="27.75" customHeight="1" x14ac:dyDescent="0.2">
      <c r="B79" s="268" t="s">
        <v>125</v>
      </c>
      <c r="C79" s="268"/>
      <c r="D79" s="268"/>
      <c r="E79" s="268"/>
      <c r="F79" s="268"/>
      <c r="G79" s="268"/>
      <c r="H79" s="268"/>
      <c r="I79" s="268"/>
      <c r="J79" s="268"/>
    </row>
    <row r="80" spans="2:34" s="21" customFormat="1" ht="5.25" customHeight="1" x14ac:dyDescent="0.2">
      <c r="B80" s="22"/>
      <c r="C80" s="22"/>
      <c r="D80" s="23"/>
    </row>
    <row r="81" spans="2:13" s="31" customFormat="1" ht="12.2" customHeight="1" x14ac:dyDescent="0.2">
      <c r="B81" s="27" t="s">
        <v>69</v>
      </c>
      <c r="C81" s="27"/>
      <c r="D81" s="102"/>
      <c r="E81" s="102"/>
      <c r="F81" s="102"/>
      <c r="G81" s="102"/>
      <c r="H81" s="102"/>
      <c r="I81" s="102"/>
      <c r="J81" s="21"/>
      <c r="K81" s="21"/>
      <c r="M81" s="21"/>
    </row>
    <row r="82" spans="2:13" s="21" customFormat="1" ht="5.25" customHeight="1" x14ac:dyDescent="0.2">
      <c r="B82" s="22"/>
      <c r="C82" s="22"/>
      <c r="D82" s="23"/>
    </row>
    <row r="83" spans="2:13" s="2" customFormat="1" ht="14.25" x14ac:dyDescent="0.2">
      <c r="B83" s="22"/>
      <c r="C83" s="22"/>
      <c r="D83" s="86"/>
      <c r="E83" s="87"/>
      <c r="F83" s="87"/>
    </row>
  </sheetData>
  <mergeCells count="18">
    <mergeCell ref="B2:J2"/>
    <mergeCell ref="B4:B6"/>
    <mergeCell ref="C4:J4"/>
    <mergeCell ref="C5:C6"/>
    <mergeCell ref="D5:F5"/>
    <mergeCell ref="G5:I5"/>
    <mergeCell ref="J5:J6"/>
    <mergeCell ref="B36:B38"/>
    <mergeCell ref="C37:C38"/>
    <mergeCell ref="D37:F37"/>
    <mergeCell ref="C36:J36"/>
    <mergeCell ref="G37:I37"/>
    <mergeCell ref="J37:J38"/>
    <mergeCell ref="B75:J75"/>
    <mergeCell ref="B76:J76"/>
    <mergeCell ref="B77:J77"/>
    <mergeCell ref="B78:J78"/>
    <mergeCell ref="B79:J79"/>
  </mergeCells>
  <pageMargins left="0.55118110236220474" right="0.23622047244094491" top="0.74803149606299213" bottom="0.74803149606299213" header="0.31496062992125984" footer="0.31496062992125984"/>
  <pageSetup paperSize="9" scale="75" orientation="portrait" r:id="rId1"/>
  <headerFooter>
    <oddHeader>&amp;L&amp;G&amp;C&amp;8Professions de la santé - Statistique des médecins au bénéfice d'une autorisation de pratique</oddHeader>
    <oddFooter>&amp;L&amp;8&amp;A&amp;C&amp;8&amp;P&amp;R&amp;8&amp;F</oddFooter>
  </headerFooter>
  <rowBreaks count="1" manualBreakCount="1">
    <brk id="34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showGridLines="0" zoomScaleNormal="100" zoomScaleSheetLayoutView="100" workbookViewId="0"/>
  </sheetViews>
  <sheetFormatPr baseColWidth="10" defaultColWidth="11.19921875" defaultRowHeight="14.25" x14ac:dyDescent="0.2"/>
  <cols>
    <col min="1" max="1" width="1.69921875" style="2" customWidth="1"/>
    <col min="2" max="2" width="15.09765625" style="2" customWidth="1"/>
    <col min="3" max="3" width="12.69921875" style="2" customWidth="1"/>
    <col min="4" max="4" width="6.19921875" style="2" customWidth="1"/>
    <col min="5" max="7" width="6.09765625" style="2" customWidth="1"/>
    <col min="8" max="8" width="6.5" style="2" customWidth="1"/>
    <col min="9" max="21" width="6.09765625" style="2" customWidth="1"/>
    <col min="22" max="22" width="9.296875" style="2" customWidth="1"/>
    <col min="23" max="23" width="5.59765625" style="2" customWidth="1"/>
    <col min="24" max="24" width="5.8984375" style="2" customWidth="1"/>
    <col min="25" max="16384" width="11.19921875" style="2"/>
  </cols>
  <sheetData>
    <row r="1" spans="1:23" ht="12.2" customHeight="1" x14ac:dyDescent="0.2">
      <c r="B1" s="44"/>
    </row>
    <row r="2" spans="1:23" ht="18" customHeight="1" x14ac:dyDescent="0.2">
      <c r="B2" s="265" t="s">
        <v>110</v>
      </c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</row>
    <row r="3" spans="1:23" ht="13.7" x14ac:dyDescent="0.2">
      <c r="B3" s="24"/>
      <c r="V3" s="45"/>
      <c r="W3" s="45"/>
    </row>
    <row r="4" spans="1:23" ht="15" customHeight="1" x14ac:dyDescent="0.2">
      <c r="B4" s="291" t="s">
        <v>65</v>
      </c>
      <c r="C4" s="291"/>
      <c r="D4" s="290" t="s">
        <v>0</v>
      </c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0"/>
      <c r="P4" s="290"/>
      <c r="Q4" s="290"/>
      <c r="R4" s="290"/>
      <c r="S4" s="290"/>
      <c r="T4" s="290"/>
      <c r="U4" s="290"/>
      <c r="V4" s="287" t="s">
        <v>126</v>
      </c>
    </row>
    <row r="5" spans="1:23" ht="27.75" customHeight="1" x14ac:dyDescent="0.2">
      <c r="B5" s="291"/>
      <c r="C5" s="291"/>
      <c r="D5" s="258">
        <v>2003</v>
      </c>
      <c r="E5" s="258">
        <v>2004</v>
      </c>
      <c r="F5" s="258">
        <v>2005</v>
      </c>
      <c r="G5" s="258">
        <v>2006</v>
      </c>
      <c r="H5" s="258">
        <v>2007</v>
      </c>
      <c r="I5" s="46">
        <v>2008</v>
      </c>
      <c r="J5" s="46">
        <v>2009</v>
      </c>
      <c r="K5" s="46">
        <v>2010</v>
      </c>
      <c r="L5" s="46">
        <v>2011</v>
      </c>
      <c r="M5" s="46">
        <v>2012</v>
      </c>
      <c r="N5" s="46">
        <v>2013</v>
      </c>
      <c r="O5" s="46">
        <v>2014</v>
      </c>
      <c r="P5" s="46">
        <v>2015</v>
      </c>
      <c r="Q5" s="46">
        <v>2016</v>
      </c>
      <c r="R5" s="46">
        <v>2017</v>
      </c>
      <c r="S5" s="46">
        <v>2018</v>
      </c>
      <c r="T5" s="46">
        <v>2019</v>
      </c>
      <c r="U5" s="46" t="s">
        <v>127</v>
      </c>
      <c r="V5" s="287"/>
    </row>
    <row r="6" spans="1:23" ht="15" customHeight="1" x14ac:dyDescent="0.2">
      <c r="A6" s="286"/>
      <c r="B6" s="288" t="s">
        <v>111</v>
      </c>
      <c r="C6" s="47" t="s">
        <v>19</v>
      </c>
      <c r="D6" s="48">
        <v>302</v>
      </c>
      <c r="E6" s="48">
        <v>312</v>
      </c>
      <c r="F6" s="49">
        <v>321</v>
      </c>
      <c r="G6" s="50">
        <v>323</v>
      </c>
      <c r="H6" s="48">
        <v>325</v>
      </c>
      <c r="I6" s="49">
        <v>329</v>
      </c>
      <c r="J6" s="51">
        <v>342</v>
      </c>
      <c r="K6" s="51">
        <v>351</v>
      </c>
      <c r="L6" s="51">
        <v>358</v>
      </c>
      <c r="M6" s="51">
        <v>372</v>
      </c>
      <c r="N6" s="51">
        <v>388</v>
      </c>
      <c r="O6" s="51">
        <v>404</v>
      </c>
      <c r="P6" s="51">
        <v>422</v>
      </c>
      <c r="Q6" s="51">
        <v>452</v>
      </c>
      <c r="R6" s="51">
        <v>487</v>
      </c>
      <c r="S6" s="165">
        <v>493</v>
      </c>
      <c r="T6" s="165">
        <v>492</v>
      </c>
      <c r="U6" s="165">
        <v>498</v>
      </c>
      <c r="V6" s="284">
        <f>(U6-D6)/D6</f>
        <v>0.64900662251655628</v>
      </c>
    </row>
    <row r="7" spans="1:23" ht="15" customHeight="1" x14ac:dyDescent="0.2">
      <c r="A7" s="286"/>
      <c r="B7" s="289"/>
      <c r="C7" s="52" t="s">
        <v>20</v>
      </c>
      <c r="D7" s="53">
        <v>1.059619379105148</v>
      </c>
      <c r="E7" s="53">
        <v>1.0834236186348862</v>
      </c>
      <c r="F7" s="53">
        <v>1.1009174311926606</v>
      </c>
      <c r="G7" s="53">
        <v>1.0963721283875523</v>
      </c>
      <c r="H7" s="53">
        <v>1.0884854980239802</v>
      </c>
      <c r="I7" s="53">
        <v>1.0849456372983866</v>
      </c>
      <c r="J7" s="53">
        <v>1.112585883822611</v>
      </c>
      <c r="K7" s="54">
        <v>1.1225390490079441</v>
      </c>
      <c r="L7" s="54">
        <v>1.1292591681334418</v>
      </c>
      <c r="M7" s="54">
        <v>1.1562418410353961</v>
      </c>
      <c r="N7" s="53">
        <v>1.1883178195224715</v>
      </c>
      <c r="O7" s="53">
        <v>1.2177367578663083</v>
      </c>
      <c r="P7" s="53">
        <v>1.2124064629903246</v>
      </c>
      <c r="Q7" s="53">
        <v>1.3326414604806944</v>
      </c>
      <c r="R7" s="53">
        <v>1.4211011637271953</v>
      </c>
      <c r="S7" s="168">
        <v>1.434119238433232</v>
      </c>
      <c r="T7" s="168">
        <f>T6/'Total médecins'!$F$45*1000</f>
        <v>1.4174500988616161</v>
      </c>
      <c r="U7" s="168">
        <v>1.4347360756770018</v>
      </c>
      <c r="V7" s="285"/>
    </row>
    <row r="8" spans="1:23" ht="15" customHeight="1" x14ac:dyDescent="0.2">
      <c r="A8" s="286"/>
      <c r="B8" s="288" t="s">
        <v>21</v>
      </c>
      <c r="C8" s="47" t="s">
        <v>19</v>
      </c>
      <c r="D8" s="48">
        <v>34</v>
      </c>
      <c r="E8" s="48">
        <v>35</v>
      </c>
      <c r="F8" s="49">
        <v>41</v>
      </c>
      <c r="G8" s="50">
        <v>41</v>
      </c>
      <c r="H8" s="48">
        <v>42</v>
      </c>
      <c r="I8" s="49">
        <v>48</v>
      </c>
      <c r="J8" s="51">
        <v>52</v>
      </c>
      <c r="K8" s="55">
        <v>54</v>
      </c>
      <c r="L8" s="55">
        <v>57</v>
      </c>
      <c r="M8" s="55">
        <v>67</v>
      </c>
      <c r="N8" s="51">
        <v>79</v>
      </c>
      <c r="O8" s="51">
        <v>81</v>
      </c>
      <c r="P8" s="51">
        <v>85</v>
      </c>
      <c r="Q8" s="51">
        <v>95</v>
      </c>
      <c r="R8" s="51">
        <v>106</v>
      </c>
      <c r="S8" s="165">
        <v>118</v>
      </c>
      <c r="T8" s="165">
        <v>123</v>
      </c>
      <c r="U8" s="165">
        <v>124</v>
      </c>
      <c r="V8" s="284">
        <f>(U8-D8)/D8</f>
        <v>2.6470588235294117</v>
      </c>
    </row>
    <row r="9" spans="1:23" ht="15" customHeight="1" x14ac:dyDescent="0.2">
      <c r="A9" s="286"/>
      <c r="B9" s="294"/>
      <c r="C9" s="52" t="s">
        <v>20</v>
      </c>
      <c r="D9" s="53">
        <v>0.11929489698534777</v>
      </c>
      <c r="E9" s="53">
        <v>0.12153790593660582</v>
      </c>
      <c r="F9" s="53">
        <v>0.14061562205264511</v>
      </c>
      <c r="G9" s="53">
        <v>0.13916797914516918</v>
      </c>
      <c r="H9" s="53">
        <v>0.14066581820617591</v>
      </c>
      <c r="I9" s="53">
        <v>0.15831134564643801</v>
      </c>
      <c r="J9" s="53">
        <v>0.1691651051426192</v>
      </c>
      <c r="K9" s="54">
        <v>0.17269831523199142</v>
      </c>
      <c r="L9" s="54">
        <v>0.17979824744024075</v>
      </c>
      <c r="M9" s="54">
        <v>0.20824785846605251</v>
      </c>
      <c r="N9" s="53">
        <v>0.24195130861411146</v>
      </c>
      <c r="O9" s="53">
        <v>0.24415019155240339</v>
      </c>
      <c r="P9" s="53">
        <v>0.28000000000000003</v>
      </c>
      <c r="Q9" s="53">
        <v>0.28009057244616364</v>
      </c>
      <c r="R9" s="53">
        <v>0.3093156537065353</v>
      </c>
      <c r="S9" s="168">
        <v>0.3432577487527817</v>
      </c>
      <c r="T9" s="168">
        <f>T8/'Total médecins'!$F$45*1000</f>
        <v>0.35436252471540403</v>
      </c>
      <c r="U9" s="168">
        <v>0.35724352085130162</v>
      </c>
      <c r="V9" s="285"/>
    </row>
    <row r="10" spans="1:23" ht="15" customHeight="1" x14ac:dyDescent="0.2">
      <c r="A10" s="286"/>
      <c r="B10" s="288" t="s">
        <v>112</v>
      </c>
      <c r="C10" s="47" t="s">
        <v>19</v>
      </c>
      <c r="D10" s="48">
        <v>45</v>
      </c>
      <c r="E10" s="48">
        <v>44</v>
      </c>
      <c r="F10" s="49">
        <v>51</v>
      </c>
      <c r="G10" s="50">
        <v>54</v>
      </c>
      <c r="H10" s="48">
        <v>53</v>
      </c>
      <c r="I10" s="49">
        <v>53</v>
      </c>
      <c r="J10" s="51">
        <v>57</v>
      </c>
      <c r="K10" s="55">
        <v>62</v>
      </c>
      <c r="L10" s="55">
        <v>65</v>
      </c>
      <c r="M10" s="55">
        <v>66</v>
      </c>
      <c r="N10" s="51">
        <v>71</v>
      </c>
      <c r="O10" s="51">
        <v>80</v>
      </c>
      <c r="P10" s="51">
        <v>93</v>
      </c>
      <c r="Q10" s="51">
        <v>97</v>
      </c>
      <c r="R10" s="51">
        <v>105</v>
      </c>
      <c r="S10" s="165">
        <v>108</v>
      </c>
      <c r="T10" s="165">
        <v>117</v>
      </c>
      <c r="U10" s="165">
        <v>122</v>
      </c>
      <c r="V10" s="284">
        <f>(U10-D10)/D10</f>
        <v>1.711111111111111</v>
      </c>
    </row>
    <row r="11" spans="1:23" ht="15" customHeight="1" x14ac:dyDescent="0.2">
      <c r="A11" s="286"/>
      <c r="B11" s="289"/>
      <c r="C11" s="52" t="s">
        <v>20</v>
      </c>
      <c r="D11" s="53">
        <v>0.15789030483354854</v>
      </c>
      <c r="E11" s="53">
        <v>0.15279051032030447</v>
      </c>
      <c r="F11" s="53">
        <v>0.17491211523621711</v>
      </c>
      <c r="G11" s="53">
        <v>0.18329441155705209</v>
      </c>
      <c r="H11" s="53">
        <v>0.17750686583160291</v>
      </c>
      <c r="I11" s="53">
        <v>0.17480211081794195</v>
      </c>
      <c r="J11" s="53">
        <v>0.18543098063710181</v>
      </c>
      <c r="K11" s="54">
        <v>0.19828325082191606</v>
      </c>
      <c r="L11" s="54">
        <v>0.20503308918623944</v>
      </c>
      <c r="M11" s="54">
        <v>0.20513968147402187</v>
      </c>
      <c r="N11" s="53">
        <v>0.21744991027344199</v>
      </c>
      <c r="O11" s="53">
        <v>0.24113599165669469</v>
      </c>
      <c r="P11" s="53">
        <v>0.25</v>
      </c>
      <c r="Q11" s="53">
        <v>0.28598721607660921</v>
      </c>
      <c r="R11" s="53">
        <v>0.30639758150175667</v>
      </c>
      <c r="S11" s="168">
        <v>0.31416810902796966</v>
      </c>
      <c r="T11" s="168">
        <f>T10/'Total médecins'!$F$45*1000</f>
        <v>0.33707654790001851</v>
      </c>
      <c r="U11" s="168">
        <v>0.35148152857950643</v>
      </c>
      <c r="V11" s="285"/>
    </row>
    <row r="12" spans="1:23" ht="15" customHeight="1" x14ac:dyDescent="0.2">
      <c r="A12" s="118"/>
      <c r="B12" s="288" t="s">
        <v>113</v>
      </c>
      <c r="C12" s="47" t="s">
        <v>19</v>
      </c>
      <c r="D12" s="48">
        <v>22</v>
      </c>
      <c r="E12" s="48">
        <v>22</v>
      </c>
      <c r="F12" s="49">
        <v>22</v>
      </c>
      <c r="G12" s="50">
        <v>24</v>
      </c>
      <c r="H12" s="48">
        <v>26</v>
      </c>
      <c r="I12" s="49">
        <v>30</v>
      </c>
      <c r="J12" s="51">
        <v>32</v>
      </c>
      <c r="K12" s="55">
        <v>34</v>
      </c>
      <c r="L12" s="55">
        <v>32</v>
      </c>
      <c r="M12" s="55">
        <v>34</v>
      </c>
      <c r="N12" s="51">
        <v>40</v>
      </c>
      <c r="O12" s="51">
        <v>43</v>
      </c>
      <c r="P12" s="51">
        <v>46</v>
      </c>
      <c r="Q12" s="51">
        <v>58</v>
      </c>
      <c r="R12" s="51">
        <v>59</v>
      </c>
      <c r="S12" s="165">
        <v>61</v>
      </c>
      <c r="T12" s="165">
        <v>67</v>
      </c>
      <c r="U12" s="165">
        <v>70</v>
      </c>
      <c r="V12" s="284">
        <f>(U12-D12)/D12</f>
        <v>2.1818181818181817</v>
      </c>
    </row>
    <row r="13" spans="1:23" ht="15" customHeight="1" x14ac:dyDescent="0.2">
      <c r="A13" s="118"/>
      <c r="B13" s="289"/>
      <c r="C13" s="52" t="s">
        <v>20</v>
      </c>
      <c r="D13" s="53">
        <v>7.7190815696401502E-2</v>
      </c>
      <c r="E13" s="53">
        <v>7.6395255160152234E-2</v>
      </c>
      <c r="F13" s="53">
        <v>7.5452285003858352E-2</v>
      </c>
      <c r="G13" s="53">
        <v>8.146418291424537E-2</v>
      </c>
      <c r="H13" s="53">
        <v>8.7078839841918415E-2</v>
      </c>
      <c r="I13" s="53">
        <v>9.894459102902374E-2</v>
      </c>
      <c r="J13" s="53">
        <v>0.10410160316468874</v>
      </c>
      <c r="K13" s="54">
        <v>0.10873597625717978</v>
      </c>
      <c r="L13" s="54">
        <v>0.1009393669839948</v>
      </c>
      <c r="M13" s="54">
        <v>0.10567801772904156</v>
      </c>
      <c r="N13" s="53">
        <v>0.1225069917033476</v>
      </c>
      <c r="O13" s="53">
        <v>0.12961059551547338</v>
      </c>
      <c r="P13" s="53">
        <v>0.13702874028883277</v>
      </c>
      <c r="Q13" s="53">
        <v>0.17100266528292096</v>
      </c>
      <c r="R13" s="53">
        <v>0.17216626008193944</v>
      </c>
      <c r="S13" s="168">
        <v>0.17744680232135326</v>
      </c>
      <c r="T13" s="168">
        <f>T12/'Total médecins'!$F$45*1000</f>
        <v>0.19302674110513879</v>
      </c>
      <c r="U13" s="168">
        <v>0.20166972951283157</v>
      </c>
      <c r="V13" s="285"/>
    </row>
    <row r="14" spans="1:23" ht="15" customHeight="1" x14ac:dyDescent="0.2">
      <c r="A14" s="286"/>
      <c r="B14" s="288" t="s">
        <v>22</v>
      </c>
      <c r="C14" s="47" t="s">
        <v>19</v>
      </c>
      <c r="D14" s="48">
        <v>19</v>
      </c>
      <c r="E14" s="48">
        <v>23</v>
      </c>
      <c r="F14" s="49">
        <v>27</v>
      </c>
      <c r="G14" s="50">
        <v>26</v>
      </c>
      <c r="H14" s="48">
        <v>30</v>
      </c>
      <c r="I14" s="49">
        <v>31</v>
      </c>
      <c r="J14" s="51">
        <v>35</v>
      </c>
      <c r="K14" s="55">
        <v>37</v>
      </c>
      <c r="L14" s="55">
        <v>38</v>
      </c>
      <c r="M14" s="55">
        <v>39</v>
      </c>
      <c r="N14" s="51">
        <v>44</v>
      </c>
      <c r="O14" s="51">
        <v>48</v>
      </c>
      <c r="P14" s="51">
        <v>49</v>
      </c>
      <c r="Q14" s="51">
        <v>53</v>
      </c>
      <c r="R14" s="51">
        <v>58</v>
      </c>
      <c r="S14" s="165">
        <v>58</v>
      </c>
      <c r="T14" s="165">
        <v>66</v>
      </c>
      <c r="U14" s="165">
        <v>67</v>
      </c>
      <c r="V14" s="284">
        <f>(U14-D14)/D14</f>
        <v>2.5263157894736841</v>
      </c>
    </row>
    <row r="15" spans="1:23" ht="15" customHeight="1" x14ac:dyDescent="0.2">
      <c r="A15" s="286"/>
      <c r="B15" s="289"/>
      <c r="C15" s="52" t="s">
        <v>20</v>
      </c>
      <c r="D15" s="53">
        <v>6.6664795374164934E-2</v>
      </c>
      <c r="E15" s="53">
        <v>7.9867766758340966E-2</v>
      </c>
      <c r="F15" s="53">
        <v>9.2600531595644339E-2</v>
      </c>
      <c r="G15" s="53">
        <v>8.825286482376582E-2</v>
      </c>
      <c r="H15" s="53">
        <v>0.10047558443298278</v>
      </c>
      <c r="I15" s="53">
        <v>0.10224274406332454</v>
      </c>
      <c r="J15" s="53">
        <v>0.1138611284613783</v>
      </c>
      <c r="K15" s="54">
        <v>0.11833032710340152</v>
      </c>
      <c r="L15" s="54">
        <v>0.11986549829349381</v>
      </c>
      <c r="M15" s="54">
        <v>0.12121890268919473</v>
      </c>
      <c r="N15" s="53">
        <v>0.13475769087368233</v>
      </c>
      <c r="O15" s="53">
        <v>0.14468159499401681</v>
      </c>
      <c r="P15" s="53">
        <v>0.14596539726419142</v>
      </c>
      <c r="Q15" s="53">
        <v>0.15626105620680708</v>
      </c>
      <c r="R15" s="53">
        <v>0.16924818787716084</v>
      </c>
      <c r="S15" s="168">
        <v>0.16871991040390966</v>
      </c>
      <c r="T15" s="168">
        <f>T14/'Total médecins'!$F$45*1000</f>
        <v>0.19014574496924119</v>
      </c>
      <c r="U15" s="168">
        <v>0.19302674110513879</v>
      </c>
      <c r="V15" s="285"/>
    </row>
    <row r="16" spans="1:23" ht="15" customHeight="1" x14ac:dyDescent="0.2">
      <c r="A16" s="118"/>
      <c r="B16" s="295" t="s">
        <v>23</v>
      </c>
      <c r="C16" s="47" t="s">
        <v>19</v>
      </c>
      <c r="D16" s="163">
        <v>27</v>
      </c>
      <c r="E16" s="163">
        <v>27</v>
      </c>
      <c r="F16" s="164">
        <v>27</v>
      </c>
      <c r="G16" s="50">
        <v>27</v>
      </c>
      <c r="H16" s="163">
        <v>27</v>
      </c>
      <c r="I16" s="164">
        <v>29</v>
      </c>
      <c r="J16" s="165">
        <v>30</v>
      </c>
      <c r="K16" s="166">
        <v>31</v>
      </c>
      <c r="L16" s="166">
        <v>32</v>
      </c>
      <c r="M16" s="166">
        <v>34</v>
      </c>
      <c r="N16" s="165">
        <v>41</v>
      </c>
      <c r="O16" s="165">
        <v>41</v>
      </c>
      <c r="P16" s="165">
        <v>44</v>
      </c>
      <c r="Q16" s="165">
        <v>46</v>
      </c>
      <c r="R16" s="165">
        <v>47</v>
      </c>
      <c r="S16" s="165">
        <v>55</v>
      </c>
      <c r="T16" s="165">
        <v>57</v>
      </c>
      <c r="U16" s="165">
        <v>58</v>
      </c>
      <c r="V16" s="284">
        <f>(U16-D16)/D16</f>
        <v>1.1481481481481481</v>
      </c>
    </row>
    <row r="17" spans="1:22" ht="15" customHeight="1" x14ac:dyDescent="0.2">
      <c r="A17" s="118"/>
      <c r="B17" s="296"/>
      <c r="C17" s="52" t="s">
        <v>20</v>
      </c>
      <c r="D17" s="168">
        <v>9.4734182900129124E-2</v>
      </c>
      <c r="E17" s="168">
        <v>9.3757813151095923E-2</v>
      </c>
      <c r="F17" s="168">
        <v>9.2600531595644339E-2</v>
      </c>
      <c r="G17" s="168">
        <v>9.1647205778526045E-2</v>
      </c>
      <c r="H17" s="168">
        <v>9.042802598968451E-2</v>
      </c>
      <c r="I17" s="168">
        <v>9.5646437994722958E-2</v>
      </c>
      <c r="J17" s="168">
        <v>9.7595252966895696E-2</v>
      </c>
      <c r="K17" s="169">
        <v>9.9141625410958029E-2</v>
      </c>
      <c r="L17" s="169">
        <v>0.1009393669839948</v>
      </c>
      <c r="M17" s="169">
        <v>0.10567801772904156</v>
      </c>
      <c r="N17" s="168">
        <v>0.12556966649593126</v>
      </c>
      <c r="O17" s="168">
        <v>0.12358219572405603</v>
      </c>
      <c r="P17" s="168">
        <v>0.13107096897192697</v>
      </c>
      <c r="Q17" s="168">
        <v>0.13562280350024766</v>
      </c>
      <c r="R17" s="168">
        <v>0.13714939362459586</v>
      </c>
      <c r="S17" s="168">
        <v>0.15999301848646605</v>
      </c>
      <c r="T17" s="168">
        <f>T16/'Total médecins'!$F$45*1000</f>
        <v>0.16421677974616286</v>
      </c>
      <c r="U17" s="168">
        <v>0.16709777588206046</v>
      </c>
      <c r="V17" s="285"/>
    </row>
    <row r="18" spans="1:22" ht="15" customHeight="1" x14ac:dyDescent="0.2">
      <c r="A18" s="286"/>
      <c r="B18" s="288" t="s">
        <v>24</v>
      </c>
      <c r="C18" s="162" t="s">
        <v>19</v>
      </c>
      <c r="D18" s="48">
        <v>23</v>
      </c>
      <c r="E18" s="48">
        <v>24</v>
      </c>
      <c r="F18" s="49">
        <v>27</v>
      </c>
      <c r="G18" s="50">
        <v>29</v>
      </c>
      <c r="H18" s="48">
        <v>29</v>
      </c>
      <c r="I18" s="49">
        <v>29</v>
      </c>
      <c r="J18" s="51">
        <v>29</v>
      </c>
      <c r="K18" s="55">
        <v>28</v>
      </c>
      <c r="L18" s="55">
        <v>31</v>
      </c>
      <c r="M18" s="55">
        <v>36</v>
      </c>
      <c r="N18" s="51">
        <v>39</v>
      </c>
      <c r="O18" s="51">
        <v>38</v>
      </c>
      <c r="P18" s="51">
        <v>44</v>
      </c>
      <c r="Q18" s="51">
        <v>50</v>
      </c>
      <c r="R18" s="51">
        <v>55</v>
      </c>
      <c r="S18" s="165">
        <v>57</v>
      </c>
      <c r="T18" s="165">
        <v>61</v>
      </c>
      <c r="U18" s="165">
        <v>58</v>
      </c>
      <c r="V18" s="284">
        <f>(U18-D18)/D18</f>
        <v>1.5217391304347827</v>
      </c>
    </row>
    <row r="19" spans="1:22" ht="15" customHeight="1" x14ac:dyDescent="0.2">
      <c r="A19" s="286"/>
      <c r="B19" s="289"/>
      <c r="C19" s="167" t="s">
        <v>20</v>
      </c>
      <c r="D19" s="53">
        <v>8.0699489137147029E-2</v>
      </c>
      <c r="E19" s="53">
        <v>8.3340278356529712E-2</v>
      </c>
      <c r="F19" s="53">
        <v>9.2600531595644339E-2</v>
      </c>
      <c r="G19" s="53">
        <v>9.8435887688046494E-2</v>
      </c>
      <c r="H19" s="53">
        <v>9.7126398285216686E-2</v>
      </c>
      <c r="I19" s="53">
        <v>9.5646437994722958E-2</v>
      </c>
      <c r="J19" s="53">
        <v>9.4342077867999169E-2</v>
      </c>
      <c r="K19" s="54">
        <v>8.9547274564736282E-2</v>
      </c>
      <c r="L19" s="54">
        <v>9.7785011765744972E-2</v>
      </c>
      <c r="M19" s="54">
        <v>0.11189437171310283</v>
      </c>
      <c r="N19" s="53">
        <v>0.1194443169107639</v>
      </c>
      <c r="O19" s="53">
        <v>0.11453959603692997</v>
      </c>
      <c r="P19" s="53">
        <v>0.13107096897192697</v>
      </c>
      <c r="Q19" s="53">
        <v>0.14741609076113876</v>
      </c>
      <c r="R19" s="53">
        <v>0.16049397126282494</v>
      </c>
      <c r="S19" s="168">
        <v>0.16581094643142844</v>
      </c>
      <c r="T19" s="168">
        <f>T18/'Total médecins'!$F$45*1000</f>
        <v>0.17574076428975322</v>
      </c>
      <c r="U19" s="168">
        <v>0.16709777588206046</v>
      </c>
      <c r="V19" s="285"/>
    </row>
    <row r="20" spans="1:22" ht="15" customHeight="1" x14ac:dyDescent="0.2">
      <c r="A20" s="286"/>
      <c r="B20" s="295" t="s">
        <v>25</v>
      </c>
      <c r="C20" s="162" t="s">
        <v>19</v>
      </c>
      <c r="D20" s="163">
        <v>15</v>
      </c>
      <c r="E20" s="163">
        <v>15</v>
      </c>
      <c r="F20" s="164">
        <v>18</v>
      </c>
      <c r="G20" s="50">
        <v>18</v>
      </c>
      <c r="H20" s="163">
        <v>20</v>
      </c>
      <c r="I20" s="164">
        <v>23</v>
      </c>
      <c r="J20" s="165">
        <v>29</v>
      </c>
      <c r="K20" s="166">
        <v>30</v>
      </c>
      <c r="L20" s="166">
        <v>34</v>
      </c>
      <c r="M20" s="166">
        <v>36</v>
      </c>
      <c r="N20" s="165">
        <v>41</v>
      </c>
      <c r="O20" s="165">
        <v>45</v>
      </c>
      <c r="P20" s="165">
        <v>46</v>
      </c>
      <c r="Q20" s="165">
        <v>47</v>
      </c>
      <c r="R20" s="165">
        <v>55</v>
      </c>
      <c r="S20" s="165">
        <v>49</v>
      </c>
      <c r="T20" s="165">
        <v>52</v>
      </c>
      <c r="U20" s="165">
        <v>53</v>
      </c>
      <c r="V20" s="284">
        <f>(U20-D20)/D20</f>
        <v>2.5333333333333332</v>
      </c>
    </row>
    <row r="21" spans="1:22" ht="15" customHeight="1" x14ac:dyDescent="0.2">
      <c r="A21" s="286"/>
      <c r="B21" s="296"/>
      <c r="C21" s="167" t="s">
        <v>20</v>
      </c>
      <c r="D21" s="168">
        <v>5.2630101611182846E-2</v>
      </c>
      <c r="E21" s="168">
        <v>5.2087673972831067E-2</v>
      </c>
      <c r="F21" s="168">
        <v>6.1733687730429566E-2</v>
      </c>
      <c r="G21" s="168">
        <v>6.1098137185684027E-2</v>
      </c>
      <c r="H21" s="168">
        <v>6.6983722955321859E-2</v>
      </c>
      <c r="I21" s="168">
        <v>7.5857519788918207E-2</v>
      </c>
      <c r="J21" s="168">
        <v>9.4342077867999169E-2</v>
      </c>
      <c r="K21" s="169">
        <v>9.5943508462217456E-2</v>
      </c>
      <c r="L21" s="169">
        <v>0.10724807742049448</v>
      </c>
      <c r="M21" s="169">
        <v>0.11189437171310283</v>
      </c>
      <c r="N21" s="168">
        <v>0.12556966649593126</v>
      </c>
      <c r="O21" s="168">
        <v>0.13563899530689077</v>
      </c>
      <c r="P21" s="168">
        <v>0.13702874028883277</v>
      </c>
      <c r="Q21" s="168">
        <v>0.13857112531547044</v>
      </c>
      <c r="R21" s="168">
        <v>0.16049397126282494</v>
      </c>
      <c r="S21" s="168">
        <v>0.14253923465157883</v>
      </c>
      <c r="T21" s="168">
        <f>T20/'Total médecins'!$F$45*1000</f>
        <v>0.14981179906667488</v>
      </c>
      <c r="U21" s="168">
        <v>0.15269279520257248</v>
      </c>
      <c r="V21" s="285"/>
    </row>
    <row r="22" spans="1:22" ht="15" customHeight="1" x14ac:dyDescent="0.2">
      <c r="B22" s="288" t="s">
        <v>29</v>
      </c>
      <c r="C22" s="47" t="s">
        <v>19</v>
      </c>
      <c r="D22" s="48">
        <v>6</v>
      </c>
      <c r="E22" s="48">
        <v>6</v>
      </c>
      <c r="F22" s="49">
        <v>6</v>
      </c>
      <c r="G22" s="50">
        <v>7</v>
      </c>
      <c r="H22" s="48">
        <v>9</v>
      </c>
      <c r="I22" s="49">
        <v>9</v>
      </c>
      <c r="J22" s="51">
        <v>9</v>
      </c>
      <c r="K22" s="55">
        <v>12</v>
      </c>
      <c r="L22" s="55">
        <v>14</v>
      </c>
      <c r="M22" s="55">
        <v>17</v>
      </c>
      <c r="N22" s="51">
        <v>25</v>
      </c>
      <c r="O22" s="51">
        <v>24</v>
      </c>
      <c r="P22" s="51">
        <v>24</v>
      </c>
      <c r="Q22" s="51">
        <v>27</v>
      </c>
      <c r="R22" s="51">
        <v>27</v>
      </c>
      <c r="S22" s="165">
        <v>26</v>
      </c>
      <c r="T22" s="165">
        <v>25</v>
      </c>
      <c r="U22" s="165">
        <v>24</v>
      </c>
      <c r="V22" s="284">
        <f>(U22-D22)/D22</f>
        <v>3</v>
      </c>
    </row>
    <row r="23" spans="1:22" ht="15" customHeight="1" x14ac:dyDescent="0.2">
      <c r="B23" s="289"/>
      <c r="C23" s="52" t="s">
        <v>20</v>
      </c>
      <c r="D23" s="53">
        <v>2.1052040644473139E-2</v>
      </c>
      <c r="E23" s="53">
        <v>2.0835069589132428E-2</v>
      </c>
      <c r="F23" s="53">
        <v>2.0577895910143189E-2</v>
      </c>
      <c r="G23" s="53">
        <v>2.3760386683321567E-2</v>
      </c>
      <c r="H23" s="53">
        <v>3.0142675329894834E-2</v>
      </c>
      <c r="I23" s="53">
        <v>2.9683377308707123E-2</v>
      </c>
      <c r="J23" s="53">
        <v>2.9278575890068707E-2</v>
      </c>
      <c r="K23" s="54">
        <v>3.8377403384886981E-2</v>
      </c>
      <c r="L23" s="54">
        <v>4.4160973055497724E-2</v>
      </c>
      <c r="M23" s="54">
        <v>5.2839008864520781E-2</v>
      </c>
      <c r="N23" s="53">
        <v>7.656686981459225E-2</v>
      </c>
      <c r="O23" s="53">
        <v>7.2340797497008405E-2</v>
      </c>
      <c r="P23" s="53">
        <v>7.1493255802869263E-2</v>
      </c>
      <c r="Q23" s="53">
        <v>7.9604689011014931E-2</v>
      </c>
      <c r="R23" s="53">
        <v>7.8787949529023141E-2</v>
      </c>
      <c r="S23" s="168">
        <v>7.5633063284511221E-2</v>
      </c>
      <c r="T23" s="168">
        <f>T22/'Total médecins'!$F$45*1000</f>
        <v>7.2024903397439846E-2</v>
      </c>
      <c r="U23" s="168">
        <v>6.9143907261542265E-2</v>
      </c>
      <c r="V23" s="285"/>
    </row>
    <row r="24" spans="1:22" ht="15" customHeight="1" x14ac:dyDescent="0.2">
      <c r="B24" s="288" t="s">
        <v>26</v>
      </c>
      <c r="C24" s="47" t="s">
        <v>19</v>
      </c>
      <c r="D24" s="48">
        <v>9</v>
      </c>
      <c r="E24" s="48">
        <v>9</v>
      </c>
      <c r="F24" s="49">
        <v>11</v>
      </c>
      <c r="G24" s="50">
        <v>11</v>
      </c>
      <c r="H24" s="48">
        <v>13</v>
      </c>
      <c r="I24" s="49">
        <v>13</v>
      </c>
      <c r="J24" s="51">
        <v>13</v>
      </c>
      <c r="K24" s="55">
        <v>11</v>
      </c>
      <c r="L24" s="55">
        <v>10</v>
      </c>
      <c r="M24" s="55">
        <v>12</v>
      </c>
      <c r="N24" s="51">
        <v>15</v>
      </c>
      <c r="O24" s="51">
        <v>15</v>
      </c>
      <c r="P24" s="51">
        <v>16</v>
      </c>
      <c r="Q24" s="51">
        <v>19</v>
      </c>
      <c r="R24" s="51">
        <v>19</v>
      </c>
      <c r="S24" s="165">
        <v>18</v>
      </c>
      <c r="T24" s="165">
        <v>16</v>
      </c>
      <c r="U24" s="165">
        <v>18</v>
      </c>
      <c r="V24" s="284">
        <f>(U24-D24)/D24</f>
        <v>1</v>
      </c>
    </row>
    <row r="25" spans="1:22" ht="15" customHeight="1" x14ac:dyDescent="0.2">
      <c r="B25" s="289"/>
      <c r="C25" s="52" t="s">
        <v>20</v>
      </c>
      <c r="D25" s="53">
        <v>3.1578060966709703E-2</v>
      </c>
      <c r="E25" s="53">
        <v>3.1252604383698639E-2</v>
      </c>
      <c r="F25" s="53">
        <v>3.7726142501929176E-2</v>
      </c>
      <c r="G25" s="53">
        <v>3.733775050236246E-2</v>
      </c>
      <c r="H25" s="53">
        <v>4.3539419920959208E-2</v>
      </c>
      <c r="I25" s="53">
        <v>4.2875989445910291E-2</v>
      </c>
      <c r="J25" s="53">
        <v>4.2291276285654801E-2</v>
      </c>
      <c r="K25" s="54">
        <v>3.5179286436146401E-2</v>
      </c>
      <c r="L25" s="54">
        <v>3.1543552182498373E-2</v>
      </c>
      <c r="M25" s="54">
        <v>3.7298123904367611E-2</v>
      </c>
      <c r="N25" s="53">
        <v>4.5940121888755348E-2</v>
      </c>
      <c r="O25" s="53">
        <v>4.5212998435630251E-2</v>
      </c>
      <c r="P25" s="53">
        <v>4.7662170535246177E-2</v>
      </c>
      <c r="Q25" s="53">
        <v>5.6018114489232732E-2</v>
      </c>
      <c r="R25" s="53">
        <v>5.5443371890794062E-2</v>
      </c>
      <c r="S25" s="168">
        <v>5.2361351504661618E-2</v>
      </c>
      <c r="T25" s="168">
        <f>T24/'Total médecins'!$F$45*1000</f>
        <v>4.6095938174361507E-2</v>
      </c>
      <c r="U25" s="168">
        <v>5.1857930446156691E-2</v>
      </c>
      <c r="V25" s="285"/>
    </row>
    <row r="26" spans="1:22" ht="15" customHeight="1" x14ac:dyDescent="0.2">
      <c r="B26" s="288" t="s">
        <v>27</v>
      </c>
      <c r="C26" s="47" t="s">
        <v>19</v>
      </c>
      <c r="D26" s="48">
        <v>11</v>
      </c>
      <c r="E26" s="48">
        <v>10</v>
      </c>
      <c r="F26" s="49">
        <v>12</v>
      </c>
      <c r="G26" s="50">
        <v>13</v>
      </c>
      <c r="H26" s="48">
        <v>14</v>
      </c>
      <c r="I26" s="49">
        <v>13</v>
      </c>
      <c r="J26" s="51">
        <v>12</v>
      </c>
      <c r="K26" s="55">
        <v>13</v>
      </c>
      <c r="L26" s="55">
        <v>13</v>
      </c>
      <c r="M26" s="55">
        <v>13</v>
      </c>
      <c r="N26" s="51">
        <v>14</v>
      </c>
      <c r="O26" s="51">
        <v>14</v>
      </c>
      <c r="P26" s="51">
        <v>16</v>
      </c>
      <c r="Q26" s="51">
        <v>15</v>
      </c>
      <c r="R26" s="51">
        <v>18</v>
      </c>
      <c r="S26" s="165">
        <v>18</v>
      </c>
      <c r="T26" s="165">
        <v>17</v>
      </c>
      <c r="U26" s="165">
        <v>18</v>
      </c>
      <c r="V26" s="284">
        <f>(U26-D26)/D26</f>
        <v>0.63636363636363635</v>
      </c>
    </row>
    <row r="27" spans="1:22" ht="15" customHeight="1" x14ac:dyDescent="0.2">
      <c r="B27" s="289"/>
      <c r="C27" s="52" t="s">
        <v>20</v>
      </c>
      <c r="D27" s="53">
        <v>3.8595407848200751E-2</v>
      </c>
      <c r="E27" s="53">
        <v>3.4725115981887378E-2</v>
      </c>
      <c r="F27" s="53">
        <v>4.1155791820286378E-2</v>
      </c>
      <c r="G27" s="53">
        <v>4.412643241188291E-2</v>
      </c>
      <c r="H27" s="53">
        <v>4.6888606068725303E-2</v>
      </c>
      <c r="I27" s="53">
        <v>4.2875989445910291E-2</v>
      </c>
      <c r="J27" s="53">
        <v>3.9038101186758274E-2</v>
      </c>
      <c r="K27" s="54">
        <v>4.1575520333627561E-2</v>
      </c>
      <c r="L27" s="54">
        <v>4.1006617837247891E-2</v>
      </c>
      <c r="M27" s="54">
        <v>4.0406300896398246E-2</v>
      </c>
      <c r="N27" s="53">
        <v>4.2877447096171653E-2</v>
      </c>
      <c r="O27" s="53">
        <v>4.2198798539921568E-2</v>
      </c>
      <c r="P27" s="53">
        <v>4.7662170535246177E-2</v>
      </c>
      <c r="Q27" s="53">
        <v>4.4224827228341632E-2</v>
      </c>
      <c r="R27" s="53">
        <v>5.2525299686015436E-2</v>
      </c>
      <c r="S27" s="168">
        <v>5.2361351504661618E-2</v>
      </c>
      <c r="T27" s="168">
        <f>T26/'Total médecins'!$F$45*1000</f>
        <v>4.8976934310259096E-2</v>
      </c>
      <c r="U27" s="168">
        <v>5.1857930446156691E-2</v>
      </c>
      <c r="V27" s="285"/>
    </row>
    <row r="28" spans="1:22" ht="15" customHeight="1" x14ac:dyDescent="0.2">
      <c r="B28" s="288" t="s">
        <v>30</v>
      </c>
      <c r="C28" s="47" t="s">
        <v>19</v>
      </c>
      <c r="D28" s="48">
        <v>7</v>
      </c>
      <c r="E28" s="48">
        <v>8</v>
      </c>
      <c r="F28" s="49">
        <v>8</v>
      </c>
      <c r="G28" s="50">
        <v>6</v>
      </c>
      <c r="H28" s="48">
        <v>7</v>
      </c>
      <c r="I28" s="49">
        <v>8</v>
      </c>
      <c r="J28" s="51">
        <v>9</v>
      </c>
      <c r="K28" s="55">
        <v>10</v>
      </c>
      <c r="L28" s="55">
        <v>10</v>
      </c>
      <c r="M28" s="55">
        <v>10</v>
      </c>
      <c r="N28" s="51">
        <v>11</v>
      </c>
      <c r="O28" s="51">
        <v>11</v>
      </c>
      <c r="P28" s="51">
        <v>10</v>
      </c>
      <c r="Q28" s="51">
        <v>12</v>
      </c>
      <c r="R28" s="51">
        <v>13</v>
      </c>
      <c r="S28" s="165">
        <v>12</v>
      </c>
      <c r="T28" s="165">
        <v>17</v>
      </c>
      <c r="U28" s="165">
        <v>18</v>
      </c>
      <c r="V28" s="284">
        <f>(U28-D28)/D28</f>
        <v>1.5714285714285714</v>
      </c>
    </row>
    <row r="29" spans="1:22" ht="15" customHeight="1" x14ac:dyDescent="0.2">
      <c r="B29" s="289"/>
      <c r="C29" s="52" t="s">
        <v>20</v>
      </c>
      <c r="D29" s="53">
        <v>2.4560714085218659E-2</v>
      </c>
      <c r="E29" s="53">
        <v>2.7780092785509903E-2</v>
      </c>
      <c r="F29" s="53">
        <v>2.7437194546857585E-2</v>
      </c>
      <c r="G29" s="53">
        <v>2.0366045728561342E-2</v>
      </c>
      <c r="H29" s="53">
        <v>2.3444303034362651E-2</v>
      </c>
      <c r="I29" s="53">
        <v>2.6385224274406333E-2</v>
      </c>
      <c r="J29" s="53">
        <v>2.9278575890068707E-2</v>
      </c>
      <c r="K29" s="54">
        <v>3.1981169487405814E-2</v>
      </c>
      <c r="L29" s="54">
        <v>3.1543552182498373E-2</v>
      </c>
      <c r="M29" s="54">
        <v>3.1081769920306344E-2</v>
      </c>
      <c r="N29" s="53">
        <v>3.3689422718420584E-2</v>
      </c>
      <c r="O29" s="53">
        <v>3.315619885279552E-2</v>
      </c>
      <c r="P29" s="53">
        <v>2.9788856584528858E-2</v>
      </c>
      <c r="Q29" s="53">
        <v>3.53798617826733E-2</v>
      </c>
      <c r="R29" s="53">
        <v>3.7934938662122261E-2</v>
      </c>
      <c r="S29" s="168">
        <v>3.490756766977441E-2</v>
      </c>
      <c r="T29" s="168">
        <f>T28/'Total médecins'!$F$45*1000</f>
        <v>4.8976934310259096E-2</v>
      </c>
      <c r="U29" s="168">
        <v>5.1857930446156691E-2</v>
      </c>
      <c r="V29" s="285"/>
    </row>
    <row r="30" spans="1:22" ht="15" customHeight="1" x14ac:dyDescent="0.2">
      <c r="B30" s="288" t="s">
        <v>28</v>
      </c>
      <c r="C30" s="47" t="s">
        <v>19</v>
      </c>
      <c r="D30" s="48">
        <v>12</v>
      </c>
      <c r="E30" s="48">
        <v>12</v>
      </c>
      <c r="F30" s="49">
        <v>12</v>
      </c>
      <c r="G30" s="50">
        <v>12</v>
      </c>
      <c r="H30" s="48">
        <v>10</v>
      </c>
      <c r="I30" s="49">
        <v>10</v>
      </c>
      <c r="J30" s="51">
        <v>11</v>
      </c>
      <c r="K30" s="55">
        <v>11</v>
      </c>
      <c r="L30" s="55">
        <v>9</v>
      </c>
      <c r="M30" s="55">
        <v>11</v>
      </c>
      <c r="N30" s="51">
        <v>13</v>
      </c>
      <c r="O30" s="51">
        <v>13</v>
      </c>
      <c r="P30" s="51">
        <v>14</v>
      </c>
      <c r="Q30" s="51">
        <v>14</v>
      </c>
      <c r="R30" s="51">
        <v>17</v>
      </c>
      <c r="S30" s="165">
        <v>18</v>
      </c>
      <c r="T30" s="165">
        <v>19</v>
      </c>
      <c r="U30" s="165">
        <v>17</v>
      </c>
      <c r="V30" s="284">
        <f>(U30-D30)/D30</f>
        <v>0.41666666666666669</v>
      </c>
    </row>
    <row r="31" spans="1:22" ht="15" customHeight="1" x14ac:dyDescent="0.2">
      <c r="B31" s="289"/>
      <c r="C31" s="52" t="s">
        <v>20</v>
      </c>
      <c r="D31" s="53">
        <v>4.2104081288946278E-2</v>
      </c>
      <c r="E31" s="53">
        <v>4.1670139178264856E-2</v>
      </c>
      <c r="F31" s="53">
        <v>4.1155791820286378E-2</v>
      </c>
      <c r="G31" s="53">
        <v>4.0732091457122685E-2</v>
      </c>
      <c r="H31" s="53">
        <v>3.3491861477660929E-2</v>
      </c>
      <c r="I31" s="53">
        <v>3.2981530343007916E-2</v>
      </c>
      <c r="J31" s="53">
        <v>3.5784926087861754E-2</v>
      </c>
      <c r="K31" s="54">
        <v>3.5179286436146401E-2</v>
      </c>
      <c r="L31" s="54">
        <v>2.8389196964248541E-2</v>
      </c>
      <c r="M31" s="54">
        <v>3.4189946912336976E-2</v>
      </c>
      <c r="N31" s="53">
        <v>3.9814772303587966E-2</v>
      </c>
      <c r="O31" s="53">
        <v>3.9184598644212885E-2</v>
      </c>
      <c r="P31" s="53">
        <v>4.1704399218340404E-2</v>
      </c>
      <c r="Q31" s="53">
        <v>4.127650541311885E-2</v>
      </c>
      <c r="R31" s="53">
        <v>4.9607227481236797E-2</v>
      </c>
      <c r="S31" s="168">
        <v>5.2361351504661598E-2</v>
      </c>
      <c r="T31" s="168">
        <f>T30/'Total médecins'!$F$45*1000</f>
        <v>5.4738926582054287E-2</v>
      </c>
      <c r="U31" s="168">
        <v>4.8976934310259096E-2</v>
      </c>
      <c r="V31" s="285"/>
    </row>
    <row r="32" spans="1:22" ht="15" customHeight="1" x14ac:dyDescent="0.2">
      <c r="B32" s="288" t="s">
        <v>31</v>
      </c>
      <c r="C32" s="47" t="s">
        <v>19</v>
      </c>
      <c r="D32" s="48">
        <v>4</v>
      </c>
      <c r="E32" s="48">
        <v>4</v>
      </c>
      <c r="F32" s="49">
        <v>5</v>
      </c>
      <c r="G32" s="50">
        <v>5</v>
      </c>
      <c r="H32" s="48">
        <v>3</v>
      </c>
      <c r="I32" s="49">
        <v>3</v>
      </c>
      <c r="J32" s="51">
        <v>3</v>
      </c>
      <c r="K32" s="55">
        <v>3</v>
      </c>
      <c r="L32" s="55">
        <v>2</v>
      </c>
      <c r="M32" s="55">
        <v>8</v>
      </c>
      <c r="N32" s="51">
        <v>8</v>
      </c>
      <c r="O32" s="51">
        <v>8</v>
      </c>
      <c r="P32" s="51">
        <v>8</v>
      </c>
      <c r="Q32" s="51">
        <v>8</v>
      </c>
      <c r="R32" s="51">
        <v>10</v>
      </c>
      <c r="S32" s="165">
        <v>9</v>
      </c>
      <c r="T32" s="165">
        <v>9</v>
      </c>
      <c r="U32" s="165">
        <v>8</v>
      </c>
      <c r="V32" s="284">
        <f>(U32-D32)/D32</f>
        <v>1</v>
      </c>
    </row>
    <row r="33" spans="2:22" ht="15" customHeight="1" x14ac:dyDescent="0.2">
      <c r="B33" s="289"/>
      <c r="C33" s="52" t="s">
        <v>20</v>
      </c>
      <c r="D33" s="53">
        <v>1.4034693762982092E-2</v>
      </c>
      <c r="E33" s="53">
        <v>1.3890046392754951E-2</v>
      </c>
      <c r="F33" s="53">
        <v>1.7148246591785991E-2</v>
      </c>
      <c r="G33" s="53">
        <v>1.6971704773801118E-2</v>
      </c>
      <c r="H33" s="53">
        <v>1.0047558443298278E-2</v>
      </c>
      <c r="I33" s="53">
        <v>9.8944591029023754E-3</v>
      </c>
      <c r="J33" s="53">
        <v>9.7595252966895685E-3</v>
      </c>
      <c r="K33" s="54">
        <v>9.5943508462217452E-3</v>
      </c>
      <c r="L33" s="54">
        <v>6.3087104364996753E-3</v>
      </c>
      <c r="M33" s="54">
        <v>2.4865415936245076E-2</v>
      </c>
      <c r="N33" s="53">
        <v>2.4501398340669518E-2</v>
      </c>
      <c r="O33" s="53">
        <v>2.4113599165669471E-2</v>
      </c>
      <c r="P33" s="53">
        <v>2.3831085267623089E-2</v>
      </c>
      <c r="Q33" s="53">
        <v>2.35865745217822E-2</v>
      </c>
      <c r="R33" s="53">
        <v>2.918072204778635E-2</v>
      </c>
      <c r="S33" s="168">
        <v>2.6180675752330809E-2</v>
      </c>
      <c r="T33" s="168">
        <f>T32/'Total médecins'!$F$45*1000</f>
        <v>2.5928965223078346E-2</v>
      </c>
      <c r="U33" s="168">
        <v>2.3047969087180754E-2</v>
      </c>
      <c r="V33" s="285"/>
    </row>
    <row r="34" spans="2:22" ht="15" customHeight="1" x14ac:dyDescent="0.2">
      <c r="B34" s="292" t="s">
        <v>1</v>
      </c>
      <c r="C34" s="293"/>
      <c r="D34" s="56">
        <v>536</v>
      </c>
      <c r="E34" s="56">
        <v>551</v>
      </c>
      <c r="F34" s="56">
        <v>588</v>
      </c>
      <c r="G34" s="56">
        <v>596</v>
      </c>
      <c r="H34" s="56">
        <v>608</v>
      </c>
      <c r="I34" s="56">
        <v>628</v>
      </c>
      <c r="J34" s="56">
        <v>663</v>
      </c>
      <c r="K34" s="56">
        <v>687</v>
      </c>
      <c r="L34" s="56">
        <v>705</v>
      </c>
      <c r="M34" s="56">
        <v>755</v>
      </c>
      <c r="N34" s="56">
        <v>829</v>
      </c>
      <c r="O34" s="56">
        <v>865</v>
      </c>
      <c r="P34" s="56">
        <v>917</v>
      </c>
      <c r="Q34" s="56">
        <v>993</v>
      </c>
      <c r="R34" s="145">
        <v>1076</v>
      </c>
      <c r="S34" s="145">
        <v>1100</v>
      </c>
      <c r="T34" s="145">
        <v>1138</v>
      </c>
      <c r="U34" s="145">
        <v>1153</v>
      </c>
      <c r="V34" s="254">
        <f>(U34-D34)/D34</f>
        <v>1.1511194029850746</v>
      </c>
    </row>
    <row r="35" spans="2:22" s="21" customFormat="1" ht="5.25" customHeight="1" x14ac:dyDescent="0.2">
      <c r="B35" s="22"/>
      <c r="D35" s="23"/>
      <c r="E35" s="23"/>
      <c r="U35" s="124"/>
    </row>
    <row r="36" spans="2:22" s="31" customFormat="1" ht="12.2" customHeight="1" x14ac:dyDescent="0.2">
      <c r="B36" s="24" t="s">
        <v>68</v>
      </c>
    </row>
    <row r="37" spans="2:22" s="21" customFormat="1" ht="5.25" customHeight="1" x14ac:dyDescent="0.2">
      <c r="B37" s="22"/>
      <c r="D37" s="23"/>
      <c r="E37" s="23"/>
    </row>
    <row r="38" spans="2:22" s="128" customFormat="1" ht="12.2" customHeight="1" x14ac:dyDescent="0.2">
      <c r="B38" s="170" t="s">
        <v>122</v>
      </c>
    </row>
    <row r="39" spans="2:22" s="21" customFormat="1" ht="5.25" customHeight="1" x14ac:dyDescent="0.2">
      <c r="B39" s="22"/>
      <c r="D39" s="23"/>
      <c r="E39" s="23"/>
    </row>
    <row r="40" spans="2:22" s="31" customFormat="1" ht="12.2" customHeight="1" x14ac:dyDescent="0.2">
      <c r="B40" s="22" t="s">
        <v>7</v>
      </c>
    </row>
    <row r="41" spans="2:22" s="21" customFormat="1" ht="5.25" customHeight="1" x14ac:dyDescent="0.2">
      <c r="B41" s="22"/>
      <c r="D41" s="23"/>
      <c r="E41" s="23"/>
    </row>
    <row r="42" spans="2:22" s="31" customFormat="1" ht="15" customHeight="1" x14ac:dyDescent="0.2">
      <c r="B42" s="266" t="s">
        <v>66</v>
      </c>
      <c r="C42" s="266"/>
      <c r="D42" s="266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</row>
    <row r="43" spans="2:22" s="31" customFormat="1" ht="27.75" customHeight="1" x14ac:dyDescent="0.2">
      <c r="B43" s="266" t="s">
        <v>77</v>
      </c>
      <c r="C43" s="266"/>
      <c r="D43" s="266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</row>
    <row r="44" spans="2:22" s="31" customFormat="1" ht="15" customHeight="1" x14ac:dyDescent="0.2">
      <c r="B44" s="266" t="s">
        <v>32</v>
      </c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</row>
    <row r="45" spans="2:22" s="31" customFormat="1" ht="15" customHeight="1" x14ac:dyDescent="0.2">
      <c r="B45" s="266" t="s">
        <v>33</v>
      </c>
      <c r="C45" s="266"/>
      <c r="D45" s="266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</row>
    <row r="46" spans="2:22" s="31" customFormat="1" ht="15" customHeight="1" x14ac:dyDescent="0.2">
      <c r="B46" s="266" t="s">
        <v>34</v>
      </c>
      <c r="C46" s="266"/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</row>
    <row r="47" spans="2:22" s="31" customFormat="1" ht="15" customHeight="1" x14ac:dyDescent="0.2">
      <c r="B47" s="266" t="s">
        <v>125</v>
      </c>
      <c r="C47" s="266"/>
      <c r="D47" s="266"/>
      <c r="E47" s="266"/>
      <c r="F47" s="266"/>
      <c r="G47" s="266"/>
      <c r="H47" s="266"/>
      <c r="I47" s="266"/>
      <c r="J47" s="266"/>
      <c r="K47" s="266"/>
      <c r="L47" s="266"/>
      <c r="M47" s="266"/>
      <c r="N47" s="266"/>
      <c r="O47" s="266"/>
      <c r="P47" s="266"/>
      <c r="Q47" s="266"/>
      <c r="R47" s="266"/>
      <c r="S47" s="266"/>
      <c r="T47" s="266"/>
      <c r="U47" s="266"/>
      <c r="V47" s="266"/>
    </row>
    <row r="48" spans="2:22" s="21" customFormat="1" ht="5.25" customHeight="1" x14ac:dyDescent="0.2">
      <c r="B48" s="22"/>
      <c r="D48" s="23"/>
      <c r="E48" s="23"/>
    </row>
    <row r="49" spans="2:2" s="31" customFormat="1" ht="12.2" customHeight="1" x14ac:dyDescent="0.2">
      <c r="B49" s="27" t="s">
        <v>69</v>
      </c>
    </row>
    <row r="50" spans="2:2" x14ac:dyDescent="0.2">
      <c r="B50" s="22"/>
    </row>
  </sheetData>
  <mergeCells count="45">
    <mergeCell ref="B47:V47"/>
    <mergeCell ref="B2:U2"/>
    <mergeCell ref="B4:C5"/>
    <mergeCell ref="B14:B15"/>
    <mergeCell ref="B34:C34"/>
    <mergeCell ref="B8:B9"/>
    <mergeCell ref="B22:B23"/>
    <mergeCell ref="B30:B31"/>
    <mergeCell ref="B26:B27"/>
    <mergeCell ref="B12:B13"/>
    <mergeCell ref="B16:B17"/>
    <mergeCell ref="B6:B7"/>
    <mergeCell ref="B20:B21"/>
    <mergeCell ref="B24:B25"/>
    <mergeCell ref="B32:B33"/>
    <mergeCell ref="B28:B29"/>
    <mergeCell ref="A10:A11"/>
    <mergeCell ref="A6:A7"/>
    <mergeCell ref="B44:V44"/>
    <mergeCell ref="B45:V45"/>
    <mergeCell ref="B46:V46"/>
    <mergeCell ref="B43:V43"/>
    <mergeCell ref="B42:V42"/>
    <mergeCell ref="V32:V33"/>
    <mergeCell ref="A20:A21"/>
    <mergeCell ref="A18:A19"/>
    <mergeCell ref="A14:A15"/>
    <mergeCell ref="A8:A9"/>
    <mergeCell ref="V4:V5"/>
    <mergeCell ref="V6:V7"/>
    <mergeCell ref="V8:V9"/>
    <mergeCell ref="V10:V11"/>
    <mergeCell ref="V12:V13"/>
    <mergeCell ref="V14:V15"/>
    <mergeCell ref="V16:V17"/>
    <mergeCell ref="V18:V19"/>
    <mergeCell ref="V20:V21"/>
    <mergeCell ref="B10:B11"/>
    <mergeCell ref="B18:B19"/>
    <mergeCell ref="D4:U4"/>
    <mergeCell ref="V22:V23"/>
    <mergeCell ref="V24:V25"/>
    <mergeCell ref="V26:V27"/>
    <mergeCell ref="V28:V29"/>
    <mergeCell ref="V30:V31"/>
  </mergeCells>
  <pageMargins left="0.70866141732283472" right="0.70866141732283472" top="0.70866141732283472" bottom="0.35433070866141736" header="0.31496062992125984" footer="0.31496062992125984"/>
  <pageSetup paperSize="9" scale="60" orientation="landscape" r:id="rId1"/>
  <headerFooter>
    <oddHeader>&amp;L&amp;G&amp;C&amp;8Professions de la santé - Statistique des médecins au bénéfice d'une autorisation de pratique</oddHeader>
    <oddFooter>&amp;L&amp;8&amp;A&amp;C&amp;8&amp;P&amp;R&amp;8&amp;F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6"/>
  <sheetViews>
    <sheetView showGridLines="0" zoomScaleNormal="100" zoomScaleSheetLayoutView="100" workbookViewId="0"/>
  </sheetViews>
  <sheetFormatPr baseColWidth="10" defaultColWidth="11.19921875" defaultRowHeight="14.25" x14ac:dyDescent="0.2"/>
  <cols>
    <col min="1" max="1" width="1.69921875" style="33" customWidth="1"/>
    <col min="2" max="2" width="7.296875" style="33" customWidth="1"/>
    <col min="3" max="6" width="9.8984375" style="33" customWidth="1"/>
    <col min="7" max="7" width="8.09765625" style="33" customWidth="1"/>
    <col min="8" max="8" width="8.69921875" style="33" customWidth="1"/>
    <col min="9" max="9" width="12.09765625" style="33" customWidth="1"/>
    <col min="10" max="10" width="9.8984375" style="33" customWidth="1"/>
    <col min="11" max="16384" width="11.19921875" style="33"/>
  </cols>
  <sheetData>
    <row r="1" spans="2:14" ht="10.15" customHeight="1" x14ac:dyDescent="0.2"/>
    <row r="2" spans="2:14" ht="48.2" customHeight="1" x14ac:dyDescent="0.2">
      <c r="B2" s="300" t="s">
        <v>75</v>
      </c>
      <c r="C2" s="300"/>
      <c r="D2" s="300"/>
      <c r="E2" s="300"/>
      <c r="F2" s="300"/>
      <c r="G2" s="300"/>
      <c r="H2" s="300"/>
      <c r="I2" s="34"/>
    </row>
    <row r="3" spans="2:14" x14ac:dyDescent="0.2">
      <c r="B3" s="35"/>
      <c r="C3" s="35"/>
      <c r="D3" s="35"/>
      <c r="E3" s="35"/>
      <c r="F3" s="35"/>
      <c r="G3" s="35"/>
    </row>
    <row r="4" spans="2:14" ht="15.75" customHeight="1" x14ac:dyDescent="0.2">
      <c r="B4" s="297" t="s">
        <v>0</v>
      </c>
      <c r="C4" s="297" t="s">
        <v>37</v>
      </c>
      <c r="D4" s="297"/>
      <c r="E4" s="297" t="s">
        <v>38</v>
      </c>
      <c r="F4" s="297"/>
      <c r="G4" s="298" t="s">
        <v>35</v>
      </c>
    </row>
    <row r="5" spans="2:14" ht="15.75" customHeight="1" x14ac:dyDescent="0.2">
      <c r="B5" s="297"/>
      <c r="C5" s="36" t="s">
        <v>36</v>
      </c>
      <c r="D5" s="36" t="s">
        <v>39</v>
      </c>
      <c r="E5" s="36" t="s">
        <v>36</v>
      </c>
      <c r="F5" s="36" t="s">
        <v>39</v>
      </c>
      <c r="G5" s="299"/>
    </row>
    <row r="6" spans="2:14" ht="15.75" customHeight="1" x14ac:dyDescent="0.2">
      <c r="B6" s="37">
        <v>2003</v>
      </c>
      <c r="C6" s="216">
        <v>90</v>
      </c>
      <c r="D6" s="232">
        <v>0.16791044776119404</v>
      </c>
      <c r="E6" s="216">
        <v>446</v>
      </c>
      <c r="F6" s="232">
        <v>0.83208955223880599</v>
      </c>
      <c r="G6" s="244">
        <v>536</v>
      </c>
    </row>
    <row r="7" spans="2:14" ht="15.75" customHeight="1" x14ac:dyDescent="0.2">
      <c r="B7" s="38">
        <v>2004</v>
      </c>
      <c r="C7" s="217">
        <v>100</v>
      </c>
      <c r="D7" s="233">
        <v>0.18148820326678766</v>
      </c>
      <c r="E7" s="217">
        <v>451</v>
      </c>
      <c r="F7" s="233">
        <v>0.81851179673321239</v>
      </c>
      <c r="G7" s="245">
        <v>551</v>
      </c>
    </row>
    <row r="8" spans="2:14" ht="15.75" customHeight="1" x14ac:dyDescent="0.2">
      <c r="B8" s="38">
        <v>2005</v>
      </c>
      <c r="C8" s="217">
        <v>118</v>
      </c>
      <c r="D8" s="233">
        <v>0.20068027210884354</v>
      </c>
      <c r="E8" s="217">
        <v>470</v>
      </c>
      <c r="F8" s="233">
        <v>0.79931972789115646</v>
      </c>
      <c r="G8" s="245">
        <v>588</v>
      </c>
    </row>
    <row r="9" spans="2:14" ht="15.75" customHeight="1" x14ac:dyDescent="0.2">
      <c r="B9" s="38">
        <v>2006</v>
      </c>
      <c r="C9" s="217">
        <v>121</v>
      </c>
      <c r="D9" s="233">
        <v>0.20302013422818793</v>
      </c>
      <c r="E9" s="217">
        <v>475</v>
      </c>
      <c r="F9" s="233">
        <v>0.79697986577181212</v>
      </c>
      <c r="G9" s="245">
        <v>596</v>
      </c>
    </row>
    <row r="10" spans="2:14" ht="15.75" customHeight="1" x14ac:dyDescent="0.2">
      <c r="B10" s="38">
        <v>2007</v>
      </c>
      <c r="C10" s="217">
        <v>128</v>
      </c>
      <c r="D10" s="233">
        <v>0.21052631578947367</v>
      </c>
      <c r="E10" s="217">
        <v>480</v>
      </c>
      <c r="F10" s="233">
        <v>0.78947368421052633</v>
      </c>
      <c r="G10" s="245">
        <v>608</v>
      </c>
    </row>
    <row r="11" spans="2:14" ht="15.75" customHeight="1" x14ac:dyDescent="0.2">
      <c r="B11" s="38">
        <v>2008</v>
      </c>
      <c r="C11" s="217">
        <v>140</v>
      </c>
      <c r="D11" s="233">
        <v>0.22292993630573249</v>
      </c>
      <c r="E11" s="217">
        <v>488</v>
      </c>
      <c r="F11" s="233">
        <v>0.77707006369426757</v>
      </c>
      <c r="G11" s="245">
        <v>628</v>
      </c>
      <c r="I11" s="160"/>
      <c r="J11" s="39"/>
    </row>
    <row r="12" spans="2:14" ht="15.75" customHeight="1" x14ac:dyDescent="0.2">
      <c r="B12" s="40">
        <v>2009</v>
      </c>
      <c r="C12" s="218">
        <v>154</v>
      </c>
      <c r="D12" s="234">
        <v>0.23227752639517346</v>
      </c>
      <c r="E12" s="218">
        <v>509</v>
      </c>
      <c r="F12" s="234">
        <v>0.76772247360482659</v>
      </c>
      <c r="G12" s="246">
        <v>663</v>
      </c>
      <c r="I12" s="39"/>
      <c r="J12" s="39"/>
    </row>
    <row r="13" spans="2:14" ht="15.75" customHeight="1" x14ac:dyDescent="0.2">
      <c r="B13" s="40">
        <v>2010</v>
      </c>
      <c r="C13" s="218">
        <v>171</v>
      </c>
      <c r="D13" s="234">
        <v>0.24890829694323144</v>
      </c>
      <c r="E13" s="218">
        <v>516</v>
      </c>
      <c r="F13" s="234">
        <v>0.75109170305676853</v>
      </c>
      <c r="G13" s="246">
        <v>687</v>
      </c>
      <c r="I13" s="39"/>
      <c r="J13" s="39"/>
    </row>
    <row r="14" spans="2:14" ht="15.75" customHeight="1" x14ac:dyDescent="0.2">
      <c r="B14" s="40">
        <v>2011</v>
      </c>
      <c r="C14" s="218">
        <v>183</v>
      </c>
      <c r="D14" s="234">
        <v>0.25957446808510637</v>
      </c>
      <c r="E14" s="218">
        <v>522</v>
      </c>
      <c r="F14" s="234">
        <v>0.74042553191489358</v>
      </c>
      <c r="G14" s="246">
        <v>705</v>
      </c>
      <c r="I14" s="39"/>
      <c r="J14" s="39"/>
    </row>
    <row r="15" spans="2:14" ht="15.75" customHeight="1" x14ac:dyDescent="0.2">
      <c r="B15" s="40">
        <v>2012</v>
      </c>
      <c r="C15" s="218">
        <v>210</v>
      </c>
      <c r="D15" s="234">
        <v>0.27814569536423839</v>
      </c>
      <c r="E15" s="218">
        <v>545</v>
      </c>
      <c r="F15" s="234">
        <v>0.72185430463576161</v>
      </c>
      <c r="G15" s="246">
        <v>755</v>
      </c>
      <c r="I15" s="39"/>
      <c r="J15" s="39"/>
    </row>
    <row r="16" spans="2:14" ht="15.75" customHeight="1" x14ac:dyDescent="0.2">
      <c r="B16" s="40">
        <v>2013</v>
      </c>
      <c r="C16" s="218">
        <v>232</v>
      </c>
      <c r="D16" s="234">
        <v>0.27985524728588662</v>
      </c>
      <c r="E16" s="218">
        <v>597</v>
      </c>
      <c r="F16" s="234">
        <v>0.72014475271411338</v>
      </c>
      <c r="G16" s="246">
        <v>829</v>
      </c>
      <c r="L16" s="39"/>
      <c r="M16" s="39"/>
      <c r="N16" s="39"/>
    </row>
    <row r="17" spans="2:14" ht="15.75" customHeight="1" x14ac:dyDescent="0.2">
      <c r="B17" s="40">
        <v>2014</v>
      </c>
      <c r="C17" s="218">
        <v>259</v>
      </c>
      <c r="D17" s="234">
        <f>C17/G17</f>
        <v>0.29942196531791909</v>
      </c>
      <c r="E17" s="218">
        <v>606</v>
      </c>
      <c r="F17" s="234">
        <f>E17/G17</f>
        <v>0.70057803468208091</v>
      </c>
      <c r="G17" s="246">
        <f>C17+E17</f>
        <v>865</v>
      </c>
      <c r="J17" s="157"/>
      <c r="L17" s="39"/>
      <c r="M17" s="39"/>
      <c r="N17" s="39"/>
    </row>
    <row r="18" spans="2:14" ht="15.75" customHeight="1" x14ac:dyDescent="0.2">
      <c r="B18" s="38">
        <v>2015</v>
      </c>
      <c r="C18" s="217">
        <v>278</v>
      </c>
      <c r="D18" s="233">
        <f t="shared" ref="D18:D20" si="0">C18/G18</f>
        <v>0.30316248636859322</v>
      </c>
      <c r="E18" s="217">
        <v>639</v>
      </c>
      <c r="F18" s="233">
        <f>E18/G18</f>
        <v>0.69683751363140678</v>
      </c>
      <c r="G18" s="245">
        <v>917</v>
      </c>
      <c r="L18" s="39"/>
      <c r="M18" s="39"/>
      <c r="N18" s="39"/>
    </row>
    <row r="19" spans="2:14" ht="15.75" customHeight="1" x14ac:dyDescent="0.2">
      <c r="B19" s="38">
        <v>2016</v>
      </c>
      <c r="C19" s="217">
        <v>319</v>
      </c>
      <c r="D19" s="233">
        <f t="shared" si="0"/>
        <v>0.32124874118831825</v>
      </c>
      <c r="E19" s="217">
        <v>674</v>
      </c>
      <c r="F19" s="233">
        <f t="shared" ref="F19:F20" si="1">E19/G19</f>
        <v>0.67875125881168175</v>
      </c>
      <c r="G19" s="245">
        <v>993</v>
      </c>
      <c r="L19" s="39"/>
      <c r="M19" s="39"/>
      <c r="N19" s="39"/>
    </row>
    <row r="20" spans="2:14" ht="15.75" customHeight="1" x14ac:dyDescent="0.2">
      <c r="B20" s="38">
        <v>2017</v>
      </c>
      <c r="C20" s="217">
        <v>358</v>
      </c>
      <c r="D20" s="233">
        <f t="shared" si="0"/>
        <v>0.33271375464684017</v>
      </c>
      <c r="E20" s="217">
        <v>718</v>
      </c>
      <c r="F20" s="233">
        <f t="shared" si="1"/>
        <v>0.66728624535315983</v>
      </c>
      <c r="G20" s="245">
        <v>1076</v>
      </c>
      <c r="L20" s="39"/>
      <c r="M20" s="39"/>
      <c r="N20" s="39"/>
    </row>
    <row r="21" spans="2:14" ht="15.75" customHeight="1" x14ac:dyDescent="0.2">
      <c r="B21" s="38">
        <v>2018</v>
      </c>
      <c r="C21" s="217">
        <v>375</v>
      </c>
      <c r="D21" s="233">
        <v>0.34090909090909088</v>
      </c>
      <c r="E21" s="217">
        <v>725</v>
      </c>
      <c r="F21" s="233">
        <v>0.65909090909090906</v>
      </c>
      <c r="G21" s="245">
        <v>1100</v>
      </c>
      <c r="L21" s="39"/>
      <c r="M21" s="39"/>
      <c r="N21" s="39"/>
    </row>
    <row r="22" spans="2:14" ht="15.75" customHeight="1" x14ac:dyDescent="0.2">
      <c r="B22" s="40">
        <v>2019</v>
      </c>
      <c r="C22" s="259">
        <v>401</v>
      </c>
      <c r="D22" s="234">
        <v>0.35237258347978911</v>
      </c>
      <c r="E22" s="260">
        <v>737</v>
      </c>
      <c r="F22" s="234">
        <v>0.64762741652021094</v>
      </c>
      <c r="G22" s="246">
        <v>1138</v>
      </c>
      <c r="L22" s="39"/>
      <c r="M22" s="39"/>
      <c r="N22" s="39"/>
    </row>
    <row r="23" spans="2:14" s="129" customFormat="1" ht="15.75" customHeight="1" x14ac:dyDescent="0.2">
      <c r="B23" s="187">
        <v>2020</v>
      </c>
      <c r="C23" s="219">
        <v>422</v>
      </c>
      <c r="D23" s="235">
        <f>C23/G23</f>
        <v>0.36600173460537727</v>
      </c>
      <c r="E23" s="220">
        <v>731</v>
      </c>
      <c r="F23" s="235">
        <f>E23/G23</f>
        <v>0.63399826539462267</v>
      </c>
      <c r="G23" s="247">
        <v>1153</v>
      </c>
    </row>
    <row r="24" spans="2:14" s="21" customFormat="1" ht="5.25" customHeight="1" x14ac:dyDescent="0.2">
      <c r="B24" s="22"/>
      <c r="D24" s="23"/>
      <c r="E24" s="23"/>
    </row>
    <row r="25" spans="2:14" s="31" customFormat="1" ht="12.2" customHeight="1" x14ac:dyDescent="0.2">
      <c r="B25" s="24" t="s">
        <v>128</v>
      </c>
    </row>
    <row r="26" spans="2:14" s="21" customFormat="1" ht="5.25" customHeight="1" x14ac:dyDescent="0.2">
      <c r="B26" s="22"/>
      <c r="D26" s="23"/>
      <c r="E26" s="23"/>
    </row>
    <row r="27" spans="2:14" s="128" customFormat="1" ht="12.2" customHeight="1" x14ac:dyDescent="0.2">
      <c r="B27" s="170" t="s">
        <v>122</v>
      </c>
    </row>
    <row r="28" spans="2:14" s="21" customFormat="1" ht="5.25" customHeight="1" x14ac:dyDescent="0.2">
      <c r="B28" s="22"/>
      <c r="D28" s="23"/>
      <c r="E28" s="23"/>
    </row>
    <row r="29" spans="2:14" s="31" customFormat="1" ht="12.2" customHeight="1" x14ac:dyDescent="0.2">
      <c r="B29" s="27" t="s">
        <v>69</v>
      </c>
    </row>
    <row r="30" spans="2:14" ht="13.7" x14ac:dyDescent="0.2">
      <c r="D30" s="158"/>
    </row>
    <row r="31" spans="2:14" ht="13.7" x14ac:dyDescent="0.2">
      <c r="B31" s="35"/>
      <c r="G31" s="41"/>
      <c r="H31" s="41"/>
      <c r="I31" s="42"/>
    </row>
    <row r="32" spans="2:14" ht="13.7" x14ac:dyDescent="0.2">
      <c r="B32" s="35"/>
      <c r="C32" s="35"/>
    </row>
    <row r="33" spans="2:6" ht="13.7" x14ac:dyDescent="0.2">
      <c r="B33" s="35"/>
      <c r="C33" s="35"/>
    </row>
    <row r="34" spans="2:6" ht="13.7" x14ac:dyDescent="0.2">
      <c r="B34" s="35"/>
      <c r="C34" s="43"/>
      <c r="F34" s="39"/>
    </row>
    <row r="35" spans="2:6" ht="13.7" x14ac:dyDescent="0.2">
      <c r="B35" s="35"/>
      <c r="C35" s="43"/>
      <c r="F35" s="39"/>
    </row>
    <row r="36" spans="2:6" x14ac:dyDescent="0.2">
      <c r="B36" s="35"/>
      <c r="C36" s="43"/>
      <c r="F36" s="39"/>
    </row>
  </sheetData>
  <mergeCells count="5">
    <mergeCell ref="B4:B5"/>
    <mergeCell ref="C4:D4"/>
    <mergeCell ref="E4:F4"/>
    <mergeCell ref="G4:G5"/>
    <mergeCell ref="B2:H2"/>
  </mergeCells>
  <pageMargins left="0.70866141732283472" right="0.70866141732283472" top="0.98425196850393704" bottom="0.74803149606299213" header="0.31496062992125984" footer="0.31496062992125984"/>
  <pageSetup paperSize="9" orientation="landscape" r:id="rId1"/>
  <headerFooter>
    <oddHeader>&amp;L&amp;G&amp;C&amp;8Professions de la santé - Statistique des médecins au bénéfice d'une autorisation de pratique</oddHeader>
    <oddFooter>&amp;L&amp;8&amp;A&amp;C&amp;8&amp;P&amp;R&amp;8&amp;F</oddFooter>
  </headerFooter>
  <rowBreaks count="1" manualBreakCount="1">
    <brk id="30" max="16383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83"/>
  <sheetViews>
    <sheetView showGridLines="0" zoomScaleNormal="100" zoomScaleSheetLayoutView="100" workbookViewId="0"/>
  </sheetViews>
  <sheetFormatPr baseColWidth="10" defaultColWidth="11.19921875" defaultRowHeight="12.75" x14ac:dyDescent="0.2"/>
  <cols>
    <col min="1" max="1" width="1.69921875" style="20" customWidth="1"/>
    <col min="2" max="2" width="6.59765625" style="20" customWidth="1"/>
    <col min="3" max="6" width="8.5" style="20" customWidth="1"/>
    <col min="7" max="8" width="10.09765625" style="20" customWidth="1"/>
    <col min="9" max="10" width="8.5" style="20" customWidth="1"/>
    <col min="11" max="11" width="7.19921875" style="20" customWidth="1"/>
    <col min="12" max="12" width="1.19921875" style="20" customWidth="1"/>
    <col min="13" max="14" width="3.59765625" style="20" customWidth="1"/>
    <col min="15" max="23" width="9.3984375" style="20" customWidth="1"/>
    <col min="24" max="24" width="3.3984375" style="20" customWidth="1"/>
    <col min="25" max="33" width="5.69921875" style="20" customWidth="1"/>
    <col min="34" max="16384" width="11.19921875" style="20"/>
  </cols>
  <sheetData>
    <row r="1" spans="2:15" ht="12.2" customHeight="1" x14ac:dyDescent="0.2"/>
    <row r="2" spans="2:15" ht="32.25" customHeight="1" x14ac:dyDescent="0.2">
      <c r="B2" s="301" t="s">
        <v>76</v>
      </c>
      <c r="C2" s="301"/>
      <c r="D2" s="301"/>
      <c r="E2" s="301"/>
      <c r="F2" s="301"/>
      <c r="G2" s="301"/>
      <c r="H2" s="301"/>
      <c r="I2" s="301"/>
      <c r="J2" s="301"/>
      <c r="K2" s="301"/>
      <c r="L2" s="248"/>
      <c r="M2" s="30"/>
      <c r="N2" s="30"/>
      <c r="O2" s="30"/>
    </row>
    <row r="4" spans="2:15" ht="14.25" customHeight="1" x14ac:dyDescent="0.2">
      <c r="B4" s="269" t="s">
        <v>0</v>
      </c>
      <c r="C4" s="277" t="s">
        <v>15</v>
      </c>
      <c r="D4" s="277"/>
      <c r="E4" s="277"/>
      <c r="F4" s="277"/>
      <c r="G4" s="277"/>
      <c r="H4" s="277"/>
      <c r="I4" s="277"/>
      <c r="J4" s="277"/>
    </row>
    <row r="5" spans="2:15" ht="14.25" customHeight="1" x14ac:dyDescent="0.2">
      <c r="B5" s="270"/>
      <c r="C5" s="272" t="s">
        <v>102</v>
      </c>
      <c r="D5" s="274" t="s">
        <v>101</v>
      </c>
      <c r="E5" s="275"/>
      <c r="F5" s="276"/>
      <c r="G5" s="278" t="s">
        <v>18</v>
      </c>
      <c r="H5" s="279"/>
      <c r="I5" s="280"/>
      <c r="J5" s="269" t="s">
        <v>1</v>
      </c>
    </row>
    <row r="6" spans="2:15" ht="14.25" customHeight="1" x14ac:dyDescent="0.2">
      <c r="B6" s="271"/>
      <c r="C6" s="273"/>
      <c r="D6" s="239" t="s">
        <v>103</v>
      </c>
      <c r="E6" s="239" t="s">
        <v>104</v>
      </c>
      <c r="F6" s="239" t="s">
        <v>1</v>
      </c>
      <c r="G6" s="239" t="s">
        <v>105</v>
      </c>
      <c r="H6" s="239" t="s">
        <v>106</v>
      </c>
      <c r="I6" s="239" t="s">
        <v>1</v>
      </c>
      <c r="J6" s="271"/>
    </row>
    <row r="7" spans="2:15" ht="15" customHeight="1" x14ac:dyDescent="0.2">
      <c r="B7" s="103">
        <v>2003</v>
      </c>
      <c r="C7" s="104">
        <v>78</v>
      </c>
      <c r="D7" s="105">
        <v>48</v>
      </c>
      <c r="E7" s="105">
        <v>78</v>
      </c>
      <c r="F7" s="104">
        <v>126</v>
      </c>
      <c r="G7" s="105">
        <v>43</v>
      </c>
      <c r="H7" s="105">
        <v>36</v>
      </c>
      <c r="I7" s="104">
        <v>79</v>
      </c>
      <c r="J7" s="106">
        <v>283</v>
      </c>
    </row>
    <row r="8" spans="2:15" ht="15" customHeight="1" x14ac:dyDescent="0.2">
      <c r="B8" s="103">
        <v>2004</v>
      </c>
      <c r="C8" s="104">
        <v>77</v>
      </c>
      <c r="D8" s="107">
        <v>46</v>
      </c>
      <c r="E8" s="107">
        <v>80</v>
      </c>
      <c r="F8" s="104">
        <v>126</v>
      </c>
      <c r="G8" s="107">
        <v>44</v>
      </c>
      <c r="H8" s="107">
        <v>37</v>
      </c>
      <c r="I8" s="104">
        <v>81</v>
      </c>
      <c r="J8" s="106">
        <v>284</v>
      </c>
    </row>
    <row r="9" spans="2:15" ht="15" customHeight="1" x14ac:dyDescent="0.2">
      <c r="B9" s="103">
        <v>2005</v>
      </c>
      <c r="C9" s="104">
        <v>77</v>
      </c>
      <c r="D9" s="107">
        <v>47</v>
      </c>
      <c r="E9" s="107">
        <v>82</v>
      </c>
      <c r="F9" s="104">
        <v>129</v>
      </c>
      <c r="G9" s="107">
        <v>43</v>
      </c>
      <c r="H9" s="107">
        <v>38</v>
      </c>
      <c r="I9" s="104">
        <v>81</v>
      </c>
      <c r="J9" s="106">
        <v>287</v>
      </c>
      <c r="O9"/>
    </row>
    <row r="10" spans="2:15" ht="15" customHeight="1" x14ac:dyDescent="0.2">
      <c r="B10" s="103">
        <v>2006</v>
      </c>
      <c r="C10" s="104">
        <v>79</v>
      </c>
      <c r="D10" s="107">
        <v>48</v>
      </c>
      <c r="E10" s="107">
        <v>83</v>
      </c>
      <c r="F10" s="104">
        <v>131</v>
      </c>
      <c r="G10" s="107">
        <v>43</v>
      </c>
      <c r="H10" s="107">
        <v>38</v>
      </c>
      <c r="I10" s="104">
        <v>81</v>
      </c>
      <c r="J10" s="106">
        <v>291</v>
      </c>
    </row>
    <row r="11" spans="2:15" ht="15" customHeight="1" x14ac:dyDescent="0.2">
      <c r="B11" s="103">
        <v>2007</v>
      </c>
      <c r="C11" s="104">
        <v>76</v>
      </c>
      <c r="D11" s="107">
        <v>52</v>
      </c>
      <c r="E11" s="107">
        <v>85</v>
      </c>
      <c r="F11" s="104">
        <v>137</v>
      </c>
      <c r="G11" s="107">
        <v>44</v>
      </c>
      <c r="H11" s="107">
        <v>36</v>
      </c>
      <c r="I11" s="104">
        <v>80</v>
      </c>
      <c r="J11" s="106">
        <v>293</v>
      </c>
    </row>
    <row r="12" spans="2:15" ht="15" customHeight="1" x14ac:dyDescent="0.2">
      <c r="B12" s="103">
        <v>2008</v>
      </c>
      <c r="C12" s="104">
        <v>76</v>
      </c>
      <c r="D12" s="108">
        <v>50</v>
      </c>
      <c r="E12" s="108">
        <v>88</v>
      </c>
      <c r="F12" s="104">
        <v>138</v>
      </c>
      <c r="G12" s="108">
        <v>46</v>
      </c>
      <c r="H12" s="108">
        <v>36</v>
      </c>
      <c r="I12" s="104">
        <v>82</v>
      </c>
      <c r="J12" s="106">
        <v>296</v>
      </c>
    </row>
    <row r="13" spans="2:15" ht="15" customHeight="1" x14ac:dyDescent="0.2">
      <c r="B13" s="109">
        <v>2009</v>
      </c>
      <c r="C13" s="110">
        <v>75</v>
      </c>
      <c r="D13" s="108">
        <v>53</v>
      </c>
      <c r="E13" s="108">
        <v>91</v>
      </c>
      <c r="F13" s="110">
        <v>144</v>
      </c>
      <c r="G13" s="108">
        <v>47</v>
      </c>
      <c r="H13" s="108">
        <v>36</v>
      </c>
      <c r="I13" s="110">
        <v>83</v>
      </c>
      <c r="J13" s="111">
        <v>302</v>
      </c>
    </row>
    <row r="14" spans="2:15" ht="15" customHeight="1" x14ac:dyDescent="0.2">
      <c r="B14" s="109">
        <v>2010</v>
      </c>
      <c r="C14" s="110">
        <v>75</v>
      </c>
      <c r="D14" s="108">
        <v>53</v>
      </c>
      <c r="E14" s="108">
        <v>91</v>
      </c>
      <c r="F14" s="110">
        <v>144</v>
      </c>
      <c r="G14" s="108">
        <v>50</v>
      </c>
      <c r="H14" s="108">
        <v>35</v>
      </c>
      <c r="I14" s="110">
        <v>85</v>
      </c>
      <c r="J14" s="111">
        <v>304</v>
      </c>
    </row>
    <row r="15" spans="2:15" ht="15" customHeight="1" x14ac:dyDescent="0.2">
      <c r="B15" s="109">
        <v>2011</v>
      </c>
      <c r="C15" s="110">
        <v>77</v>
      </c>
      <c r="D15" s="108">
        <v>53</v>
      </c>
      <c r="E15" s="108">
        <v>92</v>
      </c>
      <c r="F15" s="110">
        <v>145</v>
      </c>
      <c r="G15" s="108">
        <v>50</v>
      </c>
      <c r="H15" s="108">
        <v>33</v>
      </c>
      <c r="I15" s="110">
        <v>83</v>
      </c>
      <c r="J15" s="111">
        <v>305</v>
      </c>
    </row>
    <row r="16" spans="2:15" ht="15" customHeight="1" x14ac:dyDescent="0.2">
      <c r="B16" s="109">
        <v>2012</v>
      </c>
      <c r="C16" s="110">
        <v>74</v>
      </c>
      <c r="D16" s="108">
        <v>54</v>
      </c>
      <c r="E16" s="108">
        <v>96</v>
      </c>
      <c r="F16" s="110">
        <v>150</v>
      </c>
      <c r="G16" s="108">
        <v>57</v>
      </c>
      <c r="H16" s="108">
        <v>35</v>
      </c>
      <c r="I16" s="110">
        <v>92</v>
      </c>
      <c r="J16" s="111">
        <v>316</v>
      </c>
    </row>
    <row r="17" spans="2:10" ht="15" customHeight="1" x14ac:dyDescent="0.2">
      <c r="B17" s="109">
        <v>2013</v>
      </c>
      <c r="C17" s="110">
        <v>77</v>
      </c>
      <c r="D17" s="108">
        <v>58</v>
      </c>
      <c r="E17" s="108">
        <v>99</v>
      </c>
      <c r="F17" s="110">
        <v>157</v>
      </c>
      <c r="G17" s="108">
        <v>58</v>
      </c>
      <c r="H17" s="108">
        <v>38</v>
      </c>
      <c r="I17" s="110">
        <v>96</v>
      </c>
      <c r="J17" s="111">
        <v>330</v>
      </c>
    </row>
    <row r="18" spans="2:10" ht="15" customHeight="1" x14ac:dyDescent="0.2">
      <c r="B18" s="109">
        <v>2014</v>
      </c>
      <c r="C18" s="110">
        <v>78</v>
      </c>
      <c r="D18" s="108">
        <v>57</v>
      </c>
      <c r="E18" s="108">
        <v>101</v>
      </c>
      <c r="F18" s="110">
        <v>158</v>
      </c>
      <c r="G18" s="108">
        <v>60</v>
      </c>
      <c r="H18" s="108">
        <v>43</v>
      </c>
      <c r="I18" s="110">
        <v>103</v>
      </c>
      <c r="J18" s="111">
        <v>339</v>
      </c>
    </row>
    <row r="19" spans="2:10" ht="15" customHeight="1" x14ac:dyDescent="0.2">
      <c r="B19" s="69">
        <v>2015</v>
      </c>
      <c r="C19" s="132">
        <v>81</v>
      </c>
      <c r="D19" s="133">
        <v>58</v>
      </c>
      <c r="E19" s="133">
        <v>100</v>
      </c>
      <c r="F19" s="132">
        <v>158</v>
      </c>
      <c r="G19" s="133">
        <v>65</v>
      </c>
      <c r="H19" s="133">
        <v>45</v>
      </c>
      <c r="I19" s="132">
        <v>110</v>
      </c>
      <c r="J19" s="72">
        <v>349</v>
      </c>
    </row>
    <row r="20" spans="2:10" ht="15" customHeight="1" x14ac:dyDescent="0.2">
      <c r="B20" s="69">
        <v>2016</v>
      </c>
      <c r="C20" s="132">
        <v>86</v>
      </c>
      <c r="D20" s="133">
        <v>56</v>
      </c>
      <c r="E20" s="133">
        <v>104</v>
      </c>
      <c r="F20" s="132">
        <v>160</v>
      </c>
      <c r="G20" s="133">
        <v>75</v>
      </c>
      <c r="H20" s="133">
        <v>54</v>
      </c>
      <c r="I20" s="132">
        <v>129</v>
      </c>
      <c r="J20" s="72">
        <v>375</v>
      </c>
    </row>
    <row r="21" spans="2:10" ht="15" customHeight="1" x14ac:dyDescent="0.2">
      <c r="B21" s="69">
        <v>2017</v>
      </c>
      <c r="C21" s="132">
        <v>91</v>
      </c>
      <c r="D21" s="133">
        <v>59</v>
      </c>
      <c r="E21" s="133">
        <v>106</v>
      </c>
      <c r="F21" s="132">
        <v>165</v>
      </c>
      <c r="G21" s="133">
        <v>75</v>
      </c>
      <c r="H21" s="133">
        <v>64</v>
      </c>
      <c r="I21" s="132">
        <v>139</v>
      </c>
      <c r="J21" s="72">
        <v>395</v>
      </c>
    </row>
    <row r="22" spans="2:10" ht="15" customHeight="1" x14ac:dyDescent="0.2">
      <c r="B22" s="69">
        <v>2018</v>
      </c>
      <c r="C22" s="132">
        <v>79</v>
      </c>
      <c r="D22" s="133">
        <v>60</v>
      </c>
      <c r="E22" s="133">
        <v>112</v>
      </c>
      <c r="F22" s="132">
        <v>172</v>
      </c>
      <c r="G22" s="133">
        <v>76</v>
      </c>
      <c r="H22" s="133">
        <v>71</v>
      </c>
      <c r="I22" s="132">
        <v>147</v>
      </c>
      <c r="J22" s="72">
        <v>398</v>
      </c>
    </row>
    <row r="23" spans="2:10" ht="15" customHeight="1" x14ac:dyDescent="0.2">
      <c r="B23" s="69">
        <v>2019</v>
      </c>
      <c r="C23" s="132">
        <v>75</v>
      </c>
      <c r="D23" s="133">
        <v>62</v>
      </c>
      <c r="E23" s="133">
        <v>110</v>
      </c>
      <c r="F23" s="132">
        <v>172</v>
      </c>
      <c r="G23" s="133">
        <v>81</v>
      </c>
      <c r="H23" s="133">
        <v>71</v>
      </c>
      <c r="I23" s="132">
        <v>152</v>
      </c>
      <c r="J23" s="72">
        <v>399</v>
      </c>
    </row>
    <row r="24" spans="2:10" s="130" customFormat="1" ht="15" customHeight="1" x14ac:dyDescent="0.2">
      <c r="B24" s="183">
        <v>2020</v>
      </c>
      <c r="C24" s="210">
        <v>81</v>
      </c>
      <c r="D24" s="188">
        <v>62</v>
      </c>
      <c r="E24" s="188">
        <v>108</v>
      </c>
      <c r="F24" s="210">
        <f>D24+E24</f>
        <v>170</v>
      </c>
      <c r="G24" s="188">
        <v>74</v>
      </c>
      <c r="H24" s="188">
        <v>72</v>
      </c>
      <c r="I24" s="210">
        <f>G24+H24</f>
        <v>146</v>
      </c>
      <c r="J24" s="207">
        <f>C24+F24+I24</f>
        <v>397</v>
      </c>
    </row>
    <row r="25" spans="2:10" ht="14.25" customHeight="1" x14ac:dyDescent="0.2">
      <c r="J25" s="119"/>
    </row>
    <row r="26" spans="2:10" ht="14.25" customHeight="1" x14ac:dyDescent="0.2">
      <c r="B26" s="269" t="s">
        <v>0</v>
      </c>
      <c r="C26" s="277" t="s">
        <v>15</v>
      </c>
      <c r="D26" s="277"/>
      <c r="E26" s="277"/>
      <c r="F26" s="277"/>
      <c r="G26" s="277"/>
      <c r="H26" s="277"/>
      <c r="I26" s="277"/>
      <c r="J26" s="277"/>
    </row>
    <row r="27" spans="2:10" ht="14.25" customHeight="1" x14ac:dyDescent="0.2">
      <c r="B27" s="270"/>
      <c r="C27" s="272" t="s">
        <v>102</v>
      </c>
      <c r="D27" s="274" t="s">
        <v>101</v>
      </c>
      <c r="E27" s="275"/>
      <c r="F27" s="276"/>
      <c r="G27" s="278" t="s">
        <v>18</v>
      </c>
      <c r="H27" s="279"/>
      <c r="I27" s="280"/>
      <c r="J27" s="269" t="s">
        <v>1</v>
      </c>
    </row>
    <row r="28" spans="2:10" ht="14.25" customHeight="1" x14ac:dyDescent="0.2">
      <c r="B28" s="271"/>
      <c r="C28" s="273"/>
      <c r="D28" s="239" t="s">
        <v>103</v>
      </c>
      <c r="E28" s="239" t="s">
        <v>104</v>
      </c>
      <c r="F28" s="239" t="s">
        <v>1</v>
      </c>
      <c r="G28" s="239" t="s">
        <v>105</v>
      </c>
      <c r="H28" s="239" t="s">
        <v>106</v>
      </c>
      <c r="I28" s="239" t="s">
        <v>1</v>
      </c>
      <c r="J28" s="271"/>
    </row>
    <row r="29" spans="2:10" ht="15" customHeight="1" x14ac:dyDescent="0.2">
      <c r="B29" s="103">
        <v>2003</v>
      </c>
      <c r="C29" s="112">
        <v>0.99079072721498884</v>
      </c>
      <c r="D29" s="113">
        <v>1.1440011440011442</v>
      </c>
      <c r="E29" s="113">
        <v>1.1308609041087945</v>
      </c>
      <c r="F29" s="112">
        <v>1.1358309595067249</v>
      </c>
      <c r="G29" s="113">
        <v>0.8867807795421736</v>
      </c>
      <c r="H29" s="113">
        <v>0.76822944452743214</v>
      </c>
      <c r="I29" s="112">
        <v>0.8285177921573974</v>
      </c>
      <c r="J29" s="114">
        <v>0.99295458373098289</v>
      </c>
    </row>
    <row r="30" spans="2:10" ht="15" customHeight="1" x14ac:dyDescent="0.2">
      <c r="B30" s="103">
        <v>2004</v>
      </c>
      <c r="C30" s="112">
        <v>0.97380834945808203</v>
      </c>
      <c r="D30" s="113">
        <v>1.0838065169757087</v>
      </c>
      <c r="E30" s="113">
        <v>1.1420740063956143</v>
      </c>
      <c r="F30" s="112">
        <v>1.1200896071685735</v>
      </c>
      <c r="G30" s="113">
        <v>0.90228647595611611</v>
      </c>
      <c r="H30" s="113">
        <v>0.77651157421981576</v>
      </c>
      <c r="I30" s="112">
        <v>0.84012695251726921</v>
      </c>
      <c r="J30" s="114">
        <v>0.98619329388560162</v>
      </c>
    </row>
    <row r="31" spans="2:10" ht="15" customHeight="1" x14ac:dyDescent="0.2">
      <c r="B31" s="103">
        <v>2005</v>
      </c>
      <c r="C31" s="112">
        <v>0.97525141221470724</v>
      </c>
      <c r="D31" s="113">
        <v>1.0899814471243043</v>
      </c>
      <c r="E31" s="113">
        <v>1.1528674061889297</v>
      </c>
      <c r="F31" s="112">
        <v>1.129132493632218</v>
      </c>
      <c r="G31" s="113">
        <v>0.86663845053106792</v>
      </c>
      <c r="H31" s="113">
        <v>0.77937526919211597</v>
      </c>
      <c r="I31" s="112">
        <v>0.82338829365482757</v>
      </c>
      <c r="J31" s="114">
        <v>0.98430935436851597</v>
      </c>
    </row>
    <row r="32" spans="2:10" ht="15" customHeight="1" x14ac:dyDescent="0.2">
      <c r="B32" s="103">
        <v>2006</v>
      </c>
      <c r="C32" s="112">
        <v>1.0024617414917645</v>
      </c>
      <c r="D32" s="113">
        <v>1.0968921389396709</v>
      </c>
      <c r="E32" s="113">
        <v>1.1553934601946072</v>
      </c>
      <c r="F32" s="112">
        <v>1.1332474026142547</v>
      </c>
      <c r="G32" s="113">
        <v>0.84953374427058637</v>
      </c>
      <c r="H32" s="113">
        <v>0.76629897759583787</v>
      </c>
      <c r="I32" s="112">
        <v>0.80834289706102491</v>
      </c>
      <c r="J32" s="114">
        <v>0.98775321783522518</v>
      </c>
    </row>
    <row r="33" spans="2:34" ht="15" customHeight="1" x14ac:dyDescent="0.2">
      <c r="B33" s="103">
        <v>2007</v>
      </c>
      <c r="C33" s="112">
        <v>0.96250047491799751</v>
      </c>
      <c r="D33" s="113">
        <v>1.1696695683469418</v>
      </c>
      <c r="E33" s="113">
        <v>1.1659807956104253</v>
      </c>
      <c r="F33" s="112">
        <v>1.1673781708803053</v>
      </c>
      <c r="G33" s="113">
        <v>0.84758822622900287</v>
      </c>
      <c r="H33" s="113">
        <v>0.71499503475670312</v>
      </c>
      <c r="I33" s="112">
        <v>0.78230427724863594</v>
      </c>
      <c r="J33" s="114">
        <v>0.98131154129546516</v>
      </c>
    </row>
    <row r="34" spans="2:34" ht="15" customHeight="1" x14ac:dyDescent="0.2">
      <c r="B34" s="103">
        <v>2008</v>
      </c>
      <c r="C34" s="112">
        <v>0.95654034460624515</v>
      </c>
      <c r="D34" s="113">
        <v>1.1038745998454575</v>
      </c>
      <c r="E34" s="113">
        <v>1.1860957233162157</v>
      </c>
      <c r="F34" s="112">
        <v>1.1549276914836635</v>
      </c>
      <c r="G34" s="113">
        <v>0.8674335281915897</v>
      </c>
      <c r="H34" s="113">
        <v>0.70216500877706256</v>
      </c>
      <c r="I34" s="112">
        <v>0.78619367209971236</v>
      </c>
      <c r="J34" s="114">
        <v>0.97612130285812271</v>
      </c>
    </row>
    <row r="35" spans="2:34" ht="15" customHeight="1" x14ac:dyDescent="0.2">
      <c r="B35" s="109">
        <v>2009</v>
      </c>
      <c r="C35" s="115">
        <v>0.93833277033367113</v>
      </c>
      <c r="D35" s="116">
        <v>1.1545834785639595</v>
      </c>
      <c r="E35" s="113">
        <v>1.2098811391496265</v>
      </c>
      <c r="F35" s="115">
        <v>1.188923198863918</v>
      </c>
      <c r="G35" s="116">
        <v>0.86913105386763323</v>
      </c>
      <c r="H35" s="116">
        <v>0.68875793984847322</v>
      </c>
      <c r="I35" s="115">
        <v>0.78047863087122105</v>
      </c>
      <c r="J35" s="117">
        <v>0.98245887986674985</v>
      </c>
    </row>
    <row r="36" spans="2:34" ht="15" customHeight="1" x14ac:dyDescent="0.2">
      <c r="B36" s="109">
        <v>2010</v>
      </c>
      <c r="C36" s="115">
        <v>0.92781592132120994</v>
      </c>
      <c r="D36" s="116">
        <v>1.1488273290848396</v>
      </c>
      <c r="E36" s="113">
        <v>1.1817414453606909</v>
      </c>
      <c r="F36" s="115">
        <v>1.1694101787410975</v>
      </c>
      <c r="G36" s="116">
        <v>0.89953943580886586</v>
      </c>
      <c r="H36" s="116">
        <v>0.6588111282611151</v>
      </c>
      <c r="I36" s="115">
        <v>0.78189678962376974</v>
      </c>
      <c r="J36" s="117">
        <v>0.97222755241713676</v>
      </c>
      <c r="O36" s="130"/>
      <c r="P36" s="130"/>
      <c r="Q36" s="130"/>
      <c r="R36" s="130"/>
    </row>
    <row r="37" spans="2:34" ht="15" customHeight="1" x14ac:dyDescent="0.2">
      <c r="B37" s="109">
        <v>2011</v>
      </c>
      <c r="C37" s="115">
        <v>0.94905895258402873</v>
      </c>
      <c r="D37" s="116">
        <v>1.1362661864334105</v>
      </c>
      <c r="E37" s="113">
        <v>1.1745930418129586</v>
      </c>
      <c r="F37" s="115">
        <v>1.160287751362338</v>
      </c>
      <c r="G37" s="116">
        <v>0.88234775089558293</v>
      </c>
      <c r="H37" s="116">
        <v>0.60826129430630571</v>
      </c>
      <c r="I37" s="115">
        <v>0.74828705373241977</v>
      </c>
      <c r="J37" s="117">
        <v>0.96207834156620042</v>
      </c>
    </row>
    <row r="38" spans="2:34" s="101" customFormat="1" ht="15" customHeight="1" x14ac:dyDescent="0.2">
      <c r="B38" s="109">
        <v>2012</v>
      </c>
      <c r="C38" s="115">
        <v>0.90690720133339875</v>
      </c>
      <c r="D38" s="116">
        <v>1.1441162761133947</v>
      </c>
      <c r="E38" s="113">
        <v>1.2036259230933186</v>
      </c>
      <c r="F38" s="115">
        <v>1.1815023984498689</v>
      </c>
      <c r="G38" s="116">
        <v>0.98326720717612559</v>
      </c>
      <c r="H38" s="116">
        <v>0.63395460885000643</v>
      </c>
      <c r="I38" s="115">
        <v>0.81287164580001592</v>
      </c>
      <c r="J38" s="117">
        <v>0.98218392948168043</v>
      </c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</row>
    <row r="39" spans="2:34" s="101" customFormat="1" ht="15" customHeight="1" x14ac:dyDescent="0.2">
      <c r="B39" s="109">
        <v>2013</v>
      </c>
      <c r="C39" s="115">
        <v>0.94065332649221822</v>
      </c>
      <c r="D39" s="116">
        <v>1.2090386058534144</v>
      </c>
      <c r="E39" s="113">
        <v>1.214023814487351</v>
      </c>
      <c r="F39" s="115">
        <v>1.2121773639388815</v>
      </c>
      <c r="G39" s="116">
        <v>0.98125465250050758</v>
      </c>
      <c r="H39" s="116">
        <v>0.67225701447121677</v>
      </c>
      <c r="I39" s="115">
        <v>0.8302056488576024</v>
      </c>
      <c r="J39" s="117">
        <v>1.0091403653088122</v>
      </c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</row>
    <row r="40" spans="2:34" s="101" customFormat="1" ht="15" customHeight="1" x14ac:dyDescent="0.2">
      <c r="B40" s="109">
        <v>2014</v>
      </c>
      <c r="C40" s="115">
        <v>0.94793641534198636</v>
      </c>
      <c r="D40" s="116">
        <v>1.1758395907253074</v>
      </c>
      <c r="E40" s="113">
        <v>1.2165010538994279</v>
      </c>
      <c r="F40" s="115">
        <v>1.2015117755758511</v>
      </c>
      <c r="G40" s="116">
        <v>0.99748965104487042</v>
      </c>
      <c r="H40" s="116">
        <v>0.74359728154668236</v>
      </c>
      <c r="I40" s="115">
        <v>0.87304412687111166</v>
      </c>
      <c r="J40" s="117">
        <v>1.0218137646452436</v>
      </c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spans="2:34" s="101" customFormat="1" ht="15" customHeight="1" x14ac:dyDescent="0.2">
      <c r="B41" s="69">
        <v>2015</v>
      </c>
      <c r="C41" s="134">
        <v>0.97996515679442509</v>
      </c>
      <c r="D41" s="135">
        <v>1.1859485543696069</v>
      </c>
      <c r="E41" s="116">
        <v>1.1866196765274764</v>
      </c>
      <c r="F41" s="134">
        <v>1.1863732270102645</v>
      </c>
      <c r="G41" s="135">
        <v>1.0623692468619246</v>
      </c>
      <c r="H41" s="135">
        <v>0.7669103737409888</v>
      </c>
      <c r="I41" s="134">
        <v>0.91772970357330574</v>
      </c>
      <c r="J41" s="136">
        <v>1.0396310948000571</v>
      </c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</row>
    <row r="42" spans="2:34" s="101" customFormat="1" ht="15" customHeight="1" x14ac:dyDescent="0.2">
      <c r="B42" s="69">
        <v>2016</v>
      </c>
      <c r="C42" s="134">
        <v>1.0380956979382936</v>
      </c>
      <c r="D42" s="135">
        <v>1.1422044545973729</v>
      </c>
      <c r="E42" s="116">
        <v>1.2122483710412515</v>
      </c>
      <c r="F42" s="134">
        <v>1.1867763445805117</v>
      </c>
      <c r="G42" s="135">
        <v>1.2080796366096453</v>
      </c>
      <c r="H42" s="135">
        <v>0.90861671518231224</v>
      </c>
      <c r="I42" s="134">
        <v>1.0616148066462026</v>
      </c>
      <c r="J42" s="136">
        <v>1.1056206807085407</v>
      </c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</row>
    <row r="43" spans="2:34" s="101" customFormat="1" ht="15" customHeight="1" x14ac:dyDescent="0.2">
      <c r="B43" s="69">
        <v>2017</v>
      </c>
      <c r="C43" s="134">
        <v>1.0972316002700877</v>
      </c>
      <c r="D43" s="135">
        <v>1.2003580729166667</v>
      </c>
      <c r="E43" s="116">
        <v>1.2232133584130538</v>
      </c>
      <c r="F43" s="134">
        <v>1.2149415723552932</v>
      </c>
      <c r="G43" s="135">
        <v>1.1942484992277191</v>
      </c>
      <c r="H43" s="135">
        <v>1.0681442662349583</v>
      </c>
      <c r="I43" s="134">
        <v>1.1326781727211983</v>
      </c>
      <c r="J43" s="136">
        <v>1.1567871189557872</v>
      </c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</row>
    <row r="44" spans="2:34" s="101" customFormat="1" ht="15" customHeight="1" x14ac:dyDescent="0.2">
      <c r="B44" s="69">
        <v>2018</v>
      </c>
      <c r="C44" s="134">
        <v>0.95066185318892904</v>
      </c>
      <c r="D44" s="135">
        <v>1.2187690432663012</v>
      </c>
      <c r="E44" s="116">
        <v>1.2796928737103095</v>
      </c>
      <c r="F44" s="134">
        <v>1.2577604551337833</v>
      </c>
      <c r="G44" s="135">
        <v>1.2016950224527227</v>
      </c>
      <c r="H44" s="135">
        <v>1.1666118961551102</v>
      </c>
      <c r="I44" s="134">
        <v>1.1844904273834849</v>
      </c>
      <c r="J44" s="136">
        <v>1.1571281126891599</v>
      </c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</row>
    <row r="45" spans="2:34" s="101" customFormat="1" ht="15" customHeight="1" x14ac:dyDescent="0.2">
      <c r="B45" s="69">
        <v>2019</v>
      </c>
      <c r="C45" s="134">
        <v>0.90309218765051535</v>
      </c>
      <c r="D45" s="135">
        <v>1.2586276898091757</v>
      </c>
      <c r="E45" s="116">
        <v>1.2494036936916471</v>
      </c>
      <c r="F45" s="134">
        <v>1.2527129976256719</v>
      </c>
      <c r="G45" s="135">
        <v>1.2736249567596465</v>
      </c>
      <c r="H45" s="135">
        <v>1.1530279162674377</v>
      </c>
      <c r="I45" s="134">
        <v>1.2142999800279608</v>
      </c>
      <c r="J45" s="136">
        <v>1.1547644888213588</v>
      </c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</row>
    <row r="46" spans="2:34" s="131" customFormat="1" ht="15" customHeight="1" x14ac:dyDescent="0.2">
      <c r="B46" s="183" t="s">
        <v>124</v>
      </c>
      <c r="C46" s="221">
        <v>0.97595026559650389</v>
      </c>
      <c r="D46" s="186">
        <v>1.2578611686826173</v>
      </c>
      <c r="E46" s="186">
        <v>1.2194281812774646</v>
      </c>
      <c r="F46" s="221">
        <v>1.2331778214545395</v>
      </c>
      <c r="G46" s="186">
        <v>1.1570819877154155</v>
      </c>
      <c r="H46" s="186">
        <v>1.1556528415815146</v>
      </c>
      <c r="I46" s="221">
        <v>1.1563876241326851</v>
      </c>
      <c r="J46" s="222">
        <v>1.1437554659513447</v>
      </c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</row>
    <row r="47" spans="2:34" s="31" customFormat="1" ht="11.25" x14ac:dyDescent="0.2"/>
    <row r="48" spans="2:34" s="31" customFormat="1" ht="12.2" customHeight="1" x14ac:dyDescent="0.2">
      <c r="B48" s="24" t="s">
        <v>68</v>
      </c>
      <c r="C48" s="24"/>
      <c r="D48" s="84"/>
      <c r="E48" s="85"/>
      <c r="F48" s="85"/>
      <c r="G48" s="85"/>
      <c r="H48" s="85"/>
      <c r="I48" s="85"/>
      <c r="J48" s="85"/>
      <c r="K48" s="58"/>
      <c r="L48" s="85"/>
      <c r="M48" s="85"/>
    </row>
    <row r="49" spans="2:34" s="21" customFormat="1" ht="5.25" customHeight="1" x14ac:dyDescent="0.2">
      <c r="B49" s="22"/>
      <c r="C49" s="22"/>
      <c r="D49" s="23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</row>
    <row r="50" spans="2:34" s="128" customFormat="1" ht="12.2" customHeight="1" x14ac:dyDescent="0.2">
      <c r="B50" s="170" t="s">
        <v>122</v>
      </c>
      <c r="C50" s="123"/>
      <c r="D50" s="125"/>
      <c r="E50" s="124"/>
      <c r="F50" s="124"/>
      <c r="G50" s="124"/>
      <c r="H50" s="124"/>
      <c r="I50" s="124"/>
      <c r="J50" s="124"/>
      <c r="K50" s="124"/>
      <c r="L50" s="124"/>
      <c r="M50" s="124"/>
    </row>
    <row r="51" spans="2:34" s="21" customFormat="1" ht="5.25" customHeight="1" x14ac:dyDescent="0.2">
      <c r="B51" s="22"/>
      <c r="C51" s="22"/>
      <c r="D51" s="23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  <c r="AH51" s="31"/>
    </row>
    <row r="52" spans="2:34" s="31" customFormat="1" ht="12.2" customHeight="1" x14ac:dyDescent="0.2">
      <c r="B52" s="22" t="s">
        <v>7</v>
      </c>
      <c r="C52" s="22"/>
      <c r="D52" s="23"/>
      <c r="E52" s="21"/>
      <c r="F52" s="21"/>
      <c r="G52" s="21"/>
      <c r="H52" s="21"/>
      <c r="I52" s="21"/>
      <c r="J52" s="21"/>
      <c r="K52" s="21"/>
      <c r="L52" s="21"/>
      <c r="M52" s="21"/>
    </row>
    <row r="53" spans="2:34" s="21" customFormat="1" ht="5.25" customHeight="1" x14ac:dyDescent="0.2">
      <c r="B53" s="22"/>
      <c r="D53" s="23"/>
      <c r="E53" s="23"/>
    </row>
    <row r="54" spans="2:34" s="31" customFormat="1" ht="15" customHeight="1" x14ac:dyDescent="0.2">
      <c r="B54" s="240" t="s">
        <v>114</v>
      </c>
      <c r="C54" s="241"/>
      <c r="D54" s="242"/>
      <c r="E54" s="241"/>
      <c r="F54" s="241"/>
      <c r="G54" s="241"/>
      <c r="H54" s="241"/>
      <c r="I54" s="241"/>
      <c r="J54" s="241"/>
      <c r="K54" s="58"/>
      <c r="L54" s="58"/>
      <c r="M54" s="21"/>
      <c r="O54" s="302"/>
      <c r="P54" s="302"/>
      <c r="Q54" s="302"/>
      <c r="R54" s="302"/>
      <c r="S54" s="302"/>
      <c r="T54" s="302"/>
      <c r="U54" s="302"/>
      <c r="V54" s="302"/>
      <c r="W54" s="302"/>
      <c r="X54" s="302"/>
      <c r="Y54" s="302"/>
      <c r="Z54" s="302"/>
      <c r="AA54" s="302"/>
      <c r="AB54" s="302"/>
      <c r="AC54" s="302"/>
    </row>
    <row r="55" spans="2:34" s="21" customFormat="1" ht="15" customHeight="1" x14ac:dyDescent="0.2">
      <c r="B55" s="267" t="s">
        <v>115</v>
      </c>
      <c r="C55" s="267"/>
      <c r="D55" s="267"/>
      <c r="E55" s="267"/>
      <c r="F55" s="267"/>
      <c r="G55" s="267"/>
      <c r="H55" s="267"/>
      <c r="I55" s="267"/>
      <c r="J55" s="267"/>
      <c r="O55" s="302"/>
      <c r="P55" s="302"/>
      <c r="Q55" s="302"/>
      <c r="R55" s="302"/>
      <c r="S55" s="302"/>
      <c r="T55" s="302"/>
      <c r="U55" s="302"/>
      <c r="V55" s="302"/>
      <c r="W55" s="302"/>
      <c r="X55" s="302"/>
      <c r="Y55" s="302"/>
      <c r="Z55" s="302"/>
      <c r="AA55" s="302"/>
      <c r="AB55" s="302"/>
      <c r="AC55" s="302"/>
    </row>
    <row r="56" spans="2:34" s="31" customFormat="1" ht="15" customHeight="1" x14ac:dyDescent="0.2">
      <c r="B56" s="267" t="s">
        <v>116</v>
      </c>
      <c r="C56" s="267"/>
      <c r="D56" s="267"/>
      <c r="E56" s="267"/>
      <c r="F56" s="267"/>
      <c r="G56" s="267"/>
      <c r="H56" s="267"/>
      <c r="I56" s="267"/>
      <c r="J56" s="267"/>
      <c r="K56" s="58"/>
      <c r="L56" s="58"/>
      <c r="M56" s="21"/>
      <c r="O56" s="302"/>
      <c r="P56" s="302"/>
      <c r="Q56" s="302"/>
      <c r="R56" s="302"/>
      <c r="S56" s="302"/>
      <c r="T56" s="302"/>
      <c r="U56" s="302"/>
      <c r="V56" s="302"/>
      <c r="W56" s="302"/>
      <c r="X56" s="302"/>
      <c r="Y56" s="302"/>
      <c r="Z56" s="302"/>
      <c r="AA56" s="302"/>
      <c r="AB56" s="302"/>
      <c r="AC56" s="302"/>
    </row>
    <row r="57" spans="2:34" s="21" customFormat="1" ht="15" customHeight="1" x14ac:dyDescent="0.2">
      <c r="B57" s="267" t="s">
        <v>117</v>
      </c>
      <c r="C57" s="267"/>
      <c r="D57" s="267"/>
      <c r="E57" s="267"/>
      <c r="F57" s="267"/>
      <c r="G57" s="267"/>
      <c r="H57" s="267"/>
      <c r="I57" s="267"/>
      <c r="J57" s="267"/>
      <c r="O57" s="302"/>
      <c r="P57" s="302"/>
      <c r="Q57" s="302"/>
      <c r="R57" s="302"/>
      <c r="S57" s="302"/>
      <c r="T57" s="302"/>
      <c r="U57" s="302"/>
      <c r="V57" s="302"/>
      <c r="W57" s="302"/>
      <c r="X57" s="302"/>
      <c r="Y57" s="302"/>
      <c r="Z57" s="302"/>
      <c r="AA57" s="302"/>
      <c r="AB57" s="302"/>
      <c r="AC57" s="302"/>
    </row>
    <row r="58" spans="2:34" s="31" customFormat="1" ht="15" customHeight="1" x14ac:dyDescent="0.2">
      <c r="B58" s="267" t="s">
        <v>118</v>
      </c>
      <c r="C58" s="267"/>
      <c r="D58" s="267"/>
      <c r="E58" s="267"/>
      <c r="F58" s="267"/>
      <c r="G58" s="267"/>
      <c r="H58" s="267"/>
      <c r="I58" s="267"/>
      <c r="J58" s="267"/>
      <c r="K58" s="58"/>
      <c r="L58" s="58"/>
      <c r="M58" s="21"/>
      <c r="O58" s="302"/>
      <c r="P58" s="302"/>
      <c r="Q58" s="302"/>
      <c r="R58" s="302"/>
      <c r="S58" s="302"/>
      <c r="T58" s="302"/>
      <c r="U58" s="302"/>
      <c r="V58" s="302"/>
      <c r="W58" s="302"/>
      <c r="X58" s="302"/>
      <c r="Y58" s="302"/>
      <c r="Z58" s="302"/>
      <c r="AA58" s="302"/>
      <c r="AB58" s="302"/>
      <c r="AC58" s="302"/>
    </row>
    <row r="59" spans="2:34" s="243" customFormat="1" ht="27.75" customHeight="1" x14ac:dyDescent="0.2">
      <c r="B59" s="268" t="s">
        <v>125</v>
      </c>
      <c r="C59" s="268"/>
      <c r="D59" s="268"/>
      <c r="E59" s="268"/>
      <c r="F59" s="268"/>
      <c r="G59" s="268"/>
      <c r="H59" s="268"/>
      <c r="I59" s="268"/>
      <c r="J59" s="268"/>
      <c r="O59" s="302"/>
      <c r="P59" s="302"/>
      <c r="Q59" s="302"/>
      <c r="R59" s="302"/>
      <c r="S59" s="302"/>
      <c r="T59" s="302"/>
      <c r="U59" s="302"/>
      <c r="V59" s="302"/>
      <c r="W59" s="302"/>
      <c r="X59" s="302"/>
      <c r="Y59" s="302"/>
      <c r="Z59" s="302"/>
      <c r="AA59" s="302"/>
      <c r="AB59" s="302"/>
      <c r="AC59" s="302"/>
    </row>
    <row r="60" spans="2:34" s="21" customFormat="1" ht="5.25" customHeight="1" x14ac:dyDescent="0.2">
      <c r="B60" s="22"/>
      <c r="C60" s="22"/>
      <c r="D60" s="23"/>
      <c r="O60" s="302"/>
      <c r="P60" s="302"/>
      <c r="Q60" s="302"/>
      <c r="R60" s="302"/>
      <c r="S60" s="302"/>
      <c r="T60" s="302"/>
      <c r="U60" s="302"/>
      <c r="V60" s="302"/>
      <c r="W60" s="302"/>
      <c r="X60" s="302"/>
      <c r="Y60" s="302"/>
      <c r="Z60" s="302"/>
      <c r="AA60" s="302"/>
      <c r="AB60" s="302"/>
      <c r="AC60" s="302"/>
    </row>
    <row r="61" spans="2:34" s="31" customFormat="1" ht="12.2" customHeight="1" x14ac:dyDescent="0.2">
      <c r="B61" s="27" t="s">
        <v>69</v>
      </c>
      <c r="C61" s="27"/>
      <c r="D61" s="102"/>
      <c r="E61" s="102"/>
      <c r="F61" s="102"/>
      <c r="G61" s="102"/>
      <c r="H61" s="102"/>
      <c r="I61" s="102"/>
      <c r="J61" s="21"/>
      <c r="K61" s="21"/>
      <c r="M61" s="21"/>
      <c r="O61" s="302"/>
      <c r="P61" s="302"/>
      <c r="Q61" s="302"/>
      <c r="R61" s="302"/>
      <c r="S61" s="302"/>
      <c r="T61" s="302"/>
      <c r="U61" s="302"/>
      <c r="V61" s="302"/>
      <c r="W61" s="302"/>
      <c r="X61" s="302"/>
      <c r="Y61" s="302"/>
      <c r="Z61" s="302"/>
      <c r="AA61" s="302"/>
      <c r="AB61" s="302"/>
      <c r="AC61" s="302"/>
    </row>
    <row r="62" spans="2:34" x14ac:dyDescent="0.2">
      <c r="O62" s="28"/>
      <c r="P62" s="28"/>
      <c r="Q62" s="28"/>
    </row>
    <row r="63" spans="2:34" x14ac:dyDescent="0.2">
      <c r="O63" s="28"/>
      <c r="P63" s="28"/>
      <c r="Q63" s="28"/>
    </row>
    <row r="64" spans="2:34" x14ac:dyDescent="0.2">
      <c r="O64" s="28"/>
      <c r="P64" s="28"/>
      <c r="Q64" s="28"/>
    </row>
    <row r="65" spans="14:17" x14ac:dyDescent="0.2">
      <c r="O65" s="28"/>
      <c r="P65" s="28"/>
      <c r="Q65" s="28"/>
    </row>
    <row r="66" spans="14:17" x14ac:dyDescent="0.2">
      <c r="O66" s="28"/>
      <c r="P66" s="28"/>
      <c r="Q66" s="28"/>
    </row>
    <row r="67" spans="14:17" x14ac:dyDescent="0.2">
      <c r="O67" s="28"/>
      <c r="P67" s="28"/>
      <c r="Q67" s="28"/>
    </row>
    <row r="68" spans="14:17" x14ac:dyDescent="0.2">
      <c r="O68" s="28"/>
      <c r="P68" s="28"/>
      <c r="Q68" s="28"/>
    </row>
    <row r="69" spans="14:17" x14ac:dyDescent="0.2">
      <c r="O69" s="28"/>
      <c r="P69" s="28"/>
      <c r="Q69" s="28"/>
    </row>
    <row r="70" spans="14:17" x14ac:dyDescent="0.2">
      <c r="O70" s="28"/>
      <c r="P70" s="28"/>
      <c r="Q70" s="28"/>
    </row>
    <row r="71" spans="14:17" x14ac:dyDescent="0.2">
      <c r="N71" s="28"/>
      <c r="O71" s="28"/>
      <c r="P71" s="28"/>
      <c r="Q71" s="28"/>
    </row>
    <row r="72" spans="14:17" x14ac:dyDescent="0.2">
      <c r="N72" s="28"/>
      <c r="O72" s="28"/>
      <c r="P72" s="28"/>
      <c r="Q72" s="28"/>
    </row>
    <row r="73" spans="14:17" x14ac:dyDescent="0.2">
      <c r="N73" s="28"/>
      <c r="O73" s="28"/>
      <c r="P73" s="28"/>
      <c r="Q73" s="28"/>
    </row>
    <row r="74" spans="14:17" x14ac:dyDescent="0.2">
      <c r="N74" s="28"/>
      <c r="O74" s="28"/>
      <c r="P74" s="28"/>
      <c r="Q74" s="28"/>
    </row>
    <row r="75" spans="14:17" x14ac:dyDescent="0.2">
      <c r="N75" s="28"/>
      <c r="O75" s="28"/>
      <c r="P75" s="28"/>
      <c r="Q75" s="28"/>
    </row>
    <row r="76" spans="14:17" x14ac:dyDescent="0.2">
      <c r="N76" s="28"/>
      <c r="O76" s="28"/>
      <c r="P76" s="28"/>
      <c r="Q76" s="28"/>
    </row>
    <row r="77" spans="14:17" x14ac:dyDescent="0.2">
      <c r="N77" s="29"/>
      <c r="O77" s="29"/>
      <c r="P77" s="29"/>
      <c r="Q77" s="28"/>
    </row>
    <row r="78" spans="14:17" x14ac:dyDescent="0.2">
      <c r="N78" s="26"/>
      <c r="O78" s="26"/>
      <c r="P78" s="28"/>
      <c r="Q78" s="28"/>
    </row>
    <row r="79" spans="14:17" x14ac:dyDescent="0.2">
      <c r="N79" s="29"/>
      <c r="O79" s="29"/>
      <c r="P79" s="29"/>
      <c r="Q79" s="28"/>
    </row>
    <row r="80" spans="14:17" ht="12.75" customHeight="1" x14ac:dyDescent="0.2"/>
    <row r="81" ht="12.75" customHeight="1" x14ac:dyDescent="0.2"/>
    <row r="82" ht="12.75" customHeight="1" x14ac:dyDescent="0.2"/>
    <row r="83" ht="12.75" customHeight="1" x14ac:dyDescent="0.2"/>
  </sheetData>
  <mergeCells count="19">
    <mergeCell ref="B2:K2"/>
    <mergeCell ref="O54:AC61"/>
    <mergeCell ref="B26:B28"/>
    <mergeCell ref="C26:J26"/>
    <mergeCell ref="D27:F27"/>
    <mergeCell ref="C27:C28"/>
    <mergeCell ref="G27:I27"/>
    <mergeCell ref="J27:J28"/>
    <mergeCell ref="B55:J55"/>
    <mergeCell ref="B56:J56"/>
    <mergeCell ref="B57:J57"/>
    <mergeCell ref="B58:J58"/>
    <mergeCell ref="B59:J59"/>
    <mergeCell ref="D5:F5"/>
    <mergeCell ref="G5:I5"/>
    <mergeCell ref="J5:J6"/>
    <mergeCell ref="B4:B6"/>
    <mergeCell ref="C4:J4"/>
    <mergeCell ref="C5:C6"/>
  </mergeCells>
  <pageMargins left="0.70866141732283472" right="0.70866141732283472" top="0.98425196850393704" bottom="0.51181102362204722" header="0.31496062992125984" footer="0.31496062992125984"/>
  <pageSetup paperSize="9" scale="81" orientation="portrait" r:id="rId1"/>
  <headerFooter>
    <oddHeader>&amp;L&amp;G&amp;C&amp;8Professions de la santé - Statistique des médecins au bénéfice d'une autorisation de pratique</oddHeader>
    <oddFooter>&amp;L&amp;8&amp;A&amp;C&amp;8&amp;P&amp;R&amp;8&amp;F</oddFooter>
  </headerFooter>
  <rowBreaks count="1" manualBreakCount="1">
    <brk id="24" min="1" max="10" man="1"/>
  </row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2"/>
  <sheetViews>
    <sheetView showGridLines="0" zoomScaleNormal="100" zoomScaleSheetLayoutView="100" workbookViewId="0"/>
  </sheetViews>
  <sheetFormatPr baseColWidth="10" defaultColWidth="11.19921875" defaultRowHeight="12.75" x14ac:dyDescent="0.2"/>
  <cols>
    <col min="1" max="1" width="1.69921875" style="148" customWidth="1"/>
    <col min="2" max="2" width="23.796875" style="148" customWidth="1"/>
    <col min="3" max="3" width="9.796875" style="148" customWidth="1"/>
    <col min="4" max="4" width="11.09765625" style="148" customWidth="1"/>
    <col min="5" max="5" width="10.09765625" style="148" customWidth="1"/>
    <col min="6" max="6" width="10.3984375" style="148" customWidth="1"/>
    <col min="7" max="7" width="11.19921875" style="154"/>
    <col min="8" max="8" width="10.09765625" style="154" customWidth="1"/>
    <col min="9" max="16384" width="11.19921875" style="154"/>
  </cols>
  <sheetData>
    <row r="1" spans="1:6" ht="10.15" customHeight="1" x14ac:dyDescent="0.2"/>
    <row r="2" spans="1:6" ht="36.75" customHeight="1" x14ac:dyDescent="0.2">
      <c r="B2" s="303" t="s">
        <v>78</v>
      </c>
      <c r="C2" s="303"/>
      <c r="D2" s="303"/>
      <c r="E2" s="303"/>
      <c r="F2" s="303"/>
    </row>
    <row r="4" spans="1:6" ht="27" customHeight="1" x14ac:dyDescent="0.2">
      <c r="B4" s="179" t="s">
        <v>57</v>
      </c>
      <c r="C4" s="159" t="s">
        <v>16</v>
      </c>
      <c r="D4" s="159" t="s">
        <v>17</v>
      </c>
      <c r="E4" s="159" t="s">
        <v>18</v>
      </c>
      <c r="F4" s="180" t="s">
        <v>1</v>
      </c>
    </row>
    <row r="5" spans="1:6" ht="16.5" customHeight="1" x14ac:dyDescent="0.2">
      <c r="B5" s="171" t="s">
        <v>43</v>
      </c>
      <c r="C5" s="172">
        <v>5.9864389649004277</v>
      </c>
      <c r="D5" s="172">
        <v>20.370837638457772</v>
      </c>
      <c r="E5" s="172">
        <v>2.6816605513360612</v>
      </c>
      <c r="F5" s="172">
        <v>29.038937154694263</v>
      </c>
    </row>
    <row r="6" spans="1:6" ht="15" customHeight="1" x14ac:dyDescent="0.2">
      <c r="B6" s="171" t="s">
        <v>44</v>
      </c>
      <c r="C6" s="172">
        <v>13.868158986041751</v>
      </c>
      <c r="D6" s="172">
        <v>53.683527988061599</v>
      </c>
      <c r="E6" s="172">
        <v>28.506415722168892</v>
      </c>
      <c r="F6" s="172">
        <v>96.058102696272243</v>
      </c>
    </row>
    <row r="7" spans="1:6" ht="15" customHeight="1" x14ac:dyDescent="0.2">
      <c r="B7" s="171" t="s">
        <v>45</v>
      </c>
      <c r="C7" s="172">
        <v>3.0247956527695328</v>
      </c>
      <c r="D7" s="172">
        <v>20.588910024870209</v>
      </c>
      <c r="E7" s="172">
        <v>13.432611858051731</v>
      </c>
      <c r="F7" s="172">
        <v>37.046317535691472</v>
      </c>
    </row>
    <row r="8" spans="1:6" ht="15" customHeight="1" x14ac:dyDescent="0.2">
      <c r="B8" s="171" t="s">
        <v>46</v>
      </c>
      <c r="C8" s="172">
        <v>32.025665986903441</v>
      </c>
      <c r="D8" s="172">
        <v>135.8719429621666</v>
      </c>
      <c r="E8" s="172">
        <v>44.243740878140272</v>
      </c>
      <c r="F8" s="172">
        <v>212.14134982721032</v>
      </c>
    </row>
    <row r="9" spans="1:6" ht="15" customHeight="1" x14ac:dyDescent="0.2">
      <c r="B9" s="171" t="s">
        <v>47</v>
      </c>
      <c r="C9" s="172">
        <v>29.639568627208305</v>
      </c>
      <c r="D9" s="172">
        <v>108.32596129991794</v>
      </c>
      <c r="E9" s="172">
        <v>69.712351397078123</v>
      </c>
      <c r="F9" s="172">
        <v>207.67788132420435</v>
      </c>
    </row>
    <row r="10" spans="1:6" ht="15" customHeight="1" x14ac:dyDescent="0.2">
      <c r="B10" s="171" t="s">
        <v>48</v>
      </c>
      <c r="C10" s="172">
        <v>103.77494766065928</v>
      </c>
      <c r="D10" s="172">
        <v>315.57668102101138</v>
      </c>
      <c r="E10" s="172">
        <v>253.60001912566662</v>
      </c>
      <c r="F10" s="172">
        <v>672.95164780733728</v>
      </c>
    </row>
    <row r="11" spans="1:6" ht="15" customHeight="1" x14ac:dyDescent="0.2">
      <c r="B11" s="171" t="s">
        <v>49</v>
      </c>
      <c r="C11" s="172">
        <v>48.110159237401746</v>
      </c>
      <c r="D11" s="172">
        <v>249.34821370856747</v>
      </c>
      <c r="E11" s="172">
        <v>152.9019562210118</v>
      </c>
      <c r="F11" s="172">
        <v>450.36032916698105</v>
      </c>
    </row>
    <row r="12" spans="1:6" ht="15" customHeight="1" x14ac:dyDescent="0.2">
      <c r="B12" s="171" t="s">
        <v>50</v>
      </c>
      <c r="C12" s="172">
        <v>145.36919268440155</v>
      </c>
      <c r="D12" s="172">
        <v>746.61021778880922</v>
      </c>
      <c r="E12" s="172">
        <v>410.7585874046157</v>
      </c>
      <c r="F12" s="172">
        <v>1302.7379978778265</v>
      </c>
    </row>
    <row r="13" spans="1:6" ht="15" customHeight="1" x14ac:dyDescent="0.2">
      <c r="B13" s="171" t="s">
        <v>51</v>
      </c>
      <c r="C13" s="172">
        <v>272.99490563969738</v>
      </c>
      <c r="D13" s="172">
        <v>464.79104079150005</v>
      </c>
      <c r="E13" s="172">
        <v>390.67120355455518</v>
      </c>
      <c r="F13" s="172">
        <v>1128.4571499857525</v>
      </c>
    </row>
    <row r="14" spans="1:6" ht="15" customHeight="1" x14ac:dyDescent="0.2">
      <c r="B14" s="171" t="s">
        <v>52</v>
      </c>
      <c r="C14" s="172">
        <v>562.08624146072191</v>
      </c>
      <c r="D14" s="172">
        <v>1410.9625327867718</v>
      </c>
      <c r="E14" s="172">
        <v>694.91936651678827</v>
      </c>
      <c r="F14" s="172">
        <v>2667.968140764282</v>
      </c>
    </row>
    <row r="15" spans="1:6" ht="15" customHeight="1" x14ac:dyDescent="0.2">
      <c r="B15" s="171" t="s">
        <v>53</v>
      </c>
      <c r="C15" s="172">
        <v>42.242923282978388</v>
      </c>
      <c r="D15" s="172">
        <v>228.08579565043769</v>
      </c>
      <c r="E15" s="172">
        <v>47.521832155264114</v>
      </c>
      <c r="F15" s="172">
        <v>317.85055108868022</v>
      </c>
    </row>
    <row r="16" spans="1:6" ht="15" customHeight="1" x14ac:dyDescent="0.2">
      <c r="A16" s="155"/>
      <c r="B16" s="171" t="s">
        <v>54</v>
      </c>
      <c r="C16" s="172">
        <v>139.46228475219536</v>
      </c>
      <c r="D16" s="172">
        <v>154.76894171828397</v>
      </c>
      <c r="E16" s="172">
        <v>81.418669263876467</v>
      </c>
      <c r="F16" s="172">
        <v>375.64989573435582</v>
      </c>
    </row>
    <row r="17" spans="1:21" ht="15" customHeight="1" x14ac:dyDescent="0.2">
      <c r="B17" s="171" t="s">
        <v>55</v>
      </c>
      <c r="C17" s="172">
        <v>18.350426960135167</v>
      </c>
      <c r="D17" s="172">
        <v>42.762087267967303</v>
      </c>
      <c r="E17" s="172">
        <v>0</v>
      </c>
      <c r="F17" s="172">
        <v>61.112514228102469</v>
      </c>
    </row>
    <row r="18" spans="1:21" ht="15" customHeight="1" x14ac:dyDescent="0.2">
      <c r="A18" s="155"/>
      <c r="B18" s="171" t="s">
        <v>56</v>
      </c>
      <c r="C18" s="172">
        <v>26.78567745631624</v>
      </c>
      <c r="D18" s="172">
        <v>73.962358370712906</v>
      </c>
      <c r="E18" s="172">
        <v>18.619949421965323</v>
      </c>
      <c r="F18" s="172">
        <v>119.36798524899447</v>
      </c>
    </row>
    <row r="19" spans="1:21" ht="15" customHeight="1" x14ac:dyDescent="0.2">
      <c r="B19" s="173" t="s">
        <v>59</v>
      </c>
      <c r="C19" s="174">
        <v>1443.7213873523306</v>
      </c>
      <c r="D19" s="174">
        <v>4025.709049017536</v>
      </c>
      <c r="E19" s="174">
        <v>2208.9883640705189</v>
      </c>
      <c r="F19" s="174">
        <v>7678.4188004403832</v>
      </c>
    </row>
    <row r="20" spans="1:21" ht="15" customHeight="1" x14ac:dyDescent="0.2">
      <c r="A20" s="155"/>
      <c r="B20" s="175" t="s">
        <v>60</v>
      </c>
      <c r="C20" s="176">
        <v>8.2248650699980601</v>
      </c>
      <c r="D20" s="176">
        <v>7.6505751332913903</v>
      </c>
      <c r="E20" s="176">
        <v>7.6913206215019398</v>
      </c>
      <c r="F20" s="176">
        <v>7.7643423194705523</v>
      </c>
    </row>
    <row r="21" spans="1:21" ht="15" customHeight="1" x14ac:dyDescent="0.2">
      <c r="B21" s="177" t="s">
        <v>83</v>
      </c>
      <c r="C21" s="178">
        <v>144.37213873523305</v>
      </c>
      <c r="D21" s="178">
        <v>402.57090490175358</v>
      </c>
      <c r="E21" s="178">
        <v>220.89883640705187</v>
      </c>
      <c r="F21" s="178">
        <v>767.84188004403836</v>
      </c>
    </row>
    <row r="22" spans="1:21" ht="15.75" customHeight="1" x14ac:dyDescent="0.2">
      <c r="B22" s="173" t="s">
        <v>58</v>
      </c>
      <c r="C22" s="174">
        <v>176</v>
      </c>
      <c r="D22" s="174">
        <v>526</v>
      </c>
      <c r="E22" s="174">
        <v>287</v>
      </c>
      <c r="F22" s="174">
        <v>989</v>
      </c>
    </row>
    <row r="23" spans="1:21" ht="5.25" customHeight="1" x14ac:dyDescent="0.2">
      <c r="B23" s="150"/>
      <c r="C23" s="149"/>
      <c r="D23" s="151"/>
      <c r="E23" s="151"/>
      <c r="F23" s="149"/>
    </row>
    <row r="24" spans="1:21" s="149" customFormat="1" ht="12.2" customHeight="1" x14ac:dyDescent="0.2">
      <c r="B24" s="24" t="s">
        <v>129</v>
      </c>
      <c r="C24" s="199"/>
      <c r="D24" s="199"/>
      <c r="E24" s="199"/>
      <c r="F24" s="199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</row>
    <row r="25" spans="1:21" s="153" customFormat="1" ht="5.25" customHeight="1" x14ac:dyDescent="0.2">
      <c r="A25" s="41"/>
      <c r="B25" s="200"/>
      <c r="C25" s="201"/>
      <c r="D25" s="202"/>
      <c r="E25" s="202"/>
      <c r="F25" s="201"/>
    </row>
    <row r="26" spans="1:21" s="149" customFormat="1" ht="12.2" customHeight="1" x14ac:dyDescent="0.2">
      <c r="B26" s="203" t="s">
        <v>119</v>
      </c>
      <c r="C26" s="199"/>
      <c r="D26" s="199"/>
      <c r="E26" s="199"/>
      <c r="F26" s="199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</row>
    <row r="27" spans="1:21" s="153" customFormat="1" ht="4.7" customHeight="1" x14ac:dyDescent="0.2">
      <c r="A27" s="41"/>
      <c r="B27" s="200"/>
      <c r="C27" s="201"/>
      <c r="D27" s="202"/>
      <c r="E27" s="202"/>
      <c r="F27" s="201"/>
    </row>
    <row r="28" spans="1:21" s="149" customFormat="1" ht="12.2" customHeight="1" x14ac:dyDescent="0.2">
      <c r="B28" s="204" t="s">
        <v>61</v>
      </c>
      <c r="C28" s="199"/>
      <c r="D28" s="199"/>
      <c r="E28" s="199"/>
      <c r="F28" s="199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</row>
    <row r="29" spans="1:21" s="153" customFormat="1" ht="5.25" customHeight="1" x14ac:dyDescent="0.2">
      <c r="A29" s="41"/>
      <c r="B29" s="200"/>
      <c r="C29" s="201"/>
      <c r="D29" s="202"/>
      <c r="E29" s="202"/>
      <c r="F29" s="201"/>
    </row>
    <row r="30" spans="1:21" s="149" customFormat="1" ht="27.75" customHeight="1" x14ac:dyDescent="0.2">
      <c r="B30" s="304" t="s">
        <v>82</v>
      </c>
      <c r="C30" s="304"/>
      <c r="D30" s="304"/>
      <c r="E30" s="304"/>
      <c r="F30" s="304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</row>
    <row r="31" spans="1:21" s="149" customFormat="1" ht="5.25" customHeight="1" x14ac:dyDescent="0.2">
      <c r="B31" s="304"/>
      <c r="C31" s="304"/>
      <c r="D31" s="304"/>
      <c r="E31" s="304"/>
      <c r="F31" s="304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</row>
    <row r="32" spans="1:21" s="149" customFormat="1" ht="12.2" customHeight="1" x14ac:dyDescent="0.2">
      <c r="B32" s="205" t="s">
        <v>84</v>
      </c>
      <c r="C32" s="199"/>
      <c r="D32" s="199"/>
      <c r="E32" s="199"/>
      <c r="F32" s="199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</row>
    <row r="33" spans="1:46" s="153" customFormat="1" ht="12.2" customHeight="1" x14ac:dyDescent="0.2">
      <c r="A33" s="41"/>
      <c r="B33" s="156"/>
      <c r="C33" s="156"/>
      <c r="D33" s="156"/>
      <c r="E33" s="156"/>
      <c r="F33" s="156"/>
    </row>
    <row r="34" spans="1:46" s="156" customFormat="1" ht="12.95" x14ac:dyDescent="0.2">
      <c r="A34" s="148"/>
      <c r="B34" s="206"/>
      <c r="C34" s="206"/>
      <c r="D34" s="206"/>
      <c r="E34" s="206"/>
      <c r="F34" s="206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</row>
    <row r="35" spans="1:46" ht="14.25" customHeight="1" x14ac:dyDescent="0.2">
      <c r="B35" s="206"/>
      <c r="C35" s="206"/>
      <c r="D35" s="206"/>
      <c r="E35" s="206"/>
      <c r="F35" s="206"/>
    </row>
    <row r="36" spans="1:46" ht="14.25" customHeight="1" x14ac:dyDescent="0.2">
      <c r="B36" s="206"/>
      <c r="C36" s="206"/>
      <c r="D36" s="206"/>
      <c r="E36" s="206"/>
      <c r="F36" s="206"/>
    </row>
    <row r="37" spans="1:46" ht="14.25" customHeight="1" x14ac:dyDescent="0.2">
      <c r="B37" s="206"/>
      <c r="C37" s="206"/>
      <c r="D37" s="206"/>
      <c r="E37" s="206"/>
      <c r="F37" s="206"/>
    </row>
    <row r="38" spans="1:46" ht="14.25" customHeight="1" x14ac:dyDescent="0.2"/>
    <row r="39" spans="1:46" ht="14.25" customHeight="1" x14ac:dyDescent="0.2"/>
    <row r="40" spans="1:46" ht="14.25" customHeight="1" x14ac:dyDescent="0.2"/>
    <row r="41" spans="1:46" ht="14.25" customHeight="1" x14ac:dyDescent="0.2"/>
    <row r="42" spans="1:46" ht="14.25" customHeight="1" x14ac:dyDescent="0.2"/>
    <row r="43" spans="1:46" ht="14.25" customHeight="1" x14ac:dyDescent="0.2"/>
    <row r="44" spans="1:46" ht="14.25" customHeight="1" x14ac:dyDescent="0.2"/>
    <row r="45" spans="1:46" ht="14.25" customHeight="1" x14ac:dyDescent="0.2">
      <c r="B45" s="41"/>
    </row>
    <row r="46" spans="1:46" ht="14.25" customHeight="1" x14ac:dyDescent="0.2"/>
    <row r="47" spans="1:46" ht="14.25" customHeight="1" x14ac:dyDescent="0.2"/>
    <row r="48" spans="1:46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</sheetData>
  <mergeCells count="3">
    <mergeCell ref="B2:F2"/>
    <mergeCell ref="B30:F30"/>
    <mergeCell ref="B31:F31"/>
  </mergeCells>
  <pageMargins left="0.70866141732283472" right="0.70866141732283472" top="0.98425196850393704" bottom="0.74803149606299213" header="0.31496062992125984" footer="0.31496062992125984"/>
  <pageSetup paperSize="9" scale="91" orientation="portrait" r:id="rId1"/>
  <headerFooter>
    <oddHeader>&amp;L&amp;G&amp;C&amp;8Professions de la santé - Statistique des médecins au bénéfice d'une autorisation de pratique</oddHeader>
    <oddFooter>&amp;L&amp;8&amp;A&amp;C&amp;8&amp;P&amp;R&amp;8&amp;F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4"/>
  <sheetViews>
    <sheetView showGridLines="0" zoomScaleNormal="100" zoomScaleSheetLayoutView="100" workbookViewId="0"/>
  </sheetViews>
  <sheetFormatPr baseColWidth="10" defaultColWidth="11.19921875" defaultRowHeight="12.75" x14ac:dyDescent="0.2"/>
  <cols>
    <col min="1" max="1" width="1.69921875" style="148" customWidth="1"/>
    <col min="2" max="2" width="7.296875" style="148" customWidth="1"/>
    <col min="3" max="3" width="7.796875" style="148" customWidth="1"/>
    <col min="4" max="4" width="13.19921875" style="148" customWidth="1"/>
    <col min="5" max="5" width="10.09765625" style="148" customWidth="1"/>
    <col min="6" max="6" width="10.3984375" style="148" customWidth="1"/>
    <col min="7" max="7" width="11.19921875" style="154"/>
    <col min="8" max="8" width="10.09765625" style="154" customWidth="1"/>
    <col min="9" max="16384" width="11.19921875" style="154"/>
  </cols>
  <sheetData>
    <row r="1" spans="1:8" ht="10.15" customHeight="1" x14ac:dyDescent="0.2">
      <c r="A1" s="154"/>
      <c r="B1" s="154"/>
      <c r="C1" s="154"/>
      <c r="D1" s="154"/>
      <c r="E1" s="154"/>
      <c r="F1" s="154"/>
    </row>
    <row r="2" spans="1:8" ht="36.75" customHeight="1" x14ac:dyDescent="0.2">
      <c r="A2"/>
      <c r="B2" s="306" t="s">
        <v>93</v>
      </c>
      <c r="C2" s="306"/>
      <c r="D2" s="306"/>
      <c r="E2" s="306"/>
      <c r="F2" s="306"/>
      <c r="G2" s="306"/>
      <c r="H2" s="306"/>
    </row>
    <row r="3" spans="1:8" ht="14.25" x14ac:dyDescent="0.2">
      <c r="A3"/>
      <c r="B3" s="161"/>
      <c r="C3" s="161"/>
      <c r="D3" s="161"/>
      <c r="E3" s="161"/>
      <c r="F3" s="161"/>
      <c r="G3" s="161"/>
      <c r="H3" s="161"/>
    </row>
    <row r="4" spans="1:8" ht="14.25" customHeight="1" x14ac:dyDescent="0.2">
      <c r="A4"/>
      <c r="B4" s="307" t="s">
        <v>89</v>
      </c>
      <c r="C4" s="308"/>
      <c r="D4" s="309"/>
      <c r="E4" s="313" t="s">
        <v>81</v>
      </c>
      <c r="F4" s="313"/>
      <c r="G4" s="313"/>
      <c r="H4" s="313"/>
    </row>
    <row r="5" spans="1:8" ht="14.25" customHeight="1" x14ac:dyDescent="0.2">
      <c r="A5"/>
      <c r="B5" s="310"/>
      <c r="C5" s="311"/>
      <c r="D5" s="312"/>
      <c r="E5" s="223" t="s">
        <v>80</v>
      </c>
      <c r="F5" s="223" t="s">
        <v>79</v>
      </c>
      <c r="G5" s="223" t="s">
        <v>42</v>
      </c>
      <c r="H5" s="223" t="s">
        <v>1</v>
      </c>
    </row>
    <row r="6" spans="1:8" ht="14.25" customHeight="1" x14ac:dyDescent="0.2">
      <c r="A6"/>
      <c r="B6" s="314">
        <v>2002</v>
      </c>
      <c r="C6" s="315" t="s">
        <v>62</v>
      </c>
      <c r="D6" s="249" t="s">
        <v>85</v>
      </c>
      <c r="E6" s="224">
        <v>0.25868999999999998</v>
      </c>
      <c r="F6" s="225">
        <v>0.22274999999999998</v>
      </c>
      <c r="G6" s="225">
        <v>0.12150999999999999</v>
      </c>
      <c r="H6" s="225">
        <v>0.22245000000000001</v>
      </c>
    </row>
    <row r="7" spans="1:8" ht="14.25" customHeight="1" x14ac:dyDescent="0.2">
      <c r="A7"/>
      <c r="B7" s="314"/>
      <c r="C7" s="315"/>
      <c r="D7" s="250" t="s">
        <v>86</v>
      </c>
      <c r="E7" s="226">
        <v>0.38951999999999998</v>
      </c>
      <c r="F7" s="227">
        <v>0.40326000000000001</v>
      </c>
      <c r="G7" s="227">
        <v>0.39557999999999999</v>
      </c>
      <c r="H7" s="227">
        <v>0.39545000000000002</v>
      </c>
    </row>
    <row r="8" spans="1:8" ht="14.25" customHeight="1" x14ac:dyDescent="0.2">
      <c r="A8"/>
      <c r="B8" s="314"/>
      <c r="C8" s="315"/>
      <c r="D8" s="251" t="s">
        <v>90</v>
      </c>
      <c r="E8" s="228">
        <v>0.16957</v>
      </c>
      <c r="F8" s="229">
        <v>0.15332000000000001</v>
      </c>
      <c r="G8" s="229">
        <v>0.27501999999999999</v>
      </c>
      <c r="H8" s="229">
        <v>0.18178999999999998</v>
      </c>
    </row>
    <row r="9" spans="1:8" ht="14.25" customHeight="1" x14ac:dyDescent="0.2">
      <c r="A9"/>
      <c r="B9" s="314"/>
      <c r="C9" s="315"/>
      <c r="D9" s="250" t="s">
        <v>87</v>
      </c>
      <c r="E9" s="226">
        <v>0.10896</v>
      </c>
      <c r="F9" s="227">
        <v>0.10901999999999999</v>
      </c>
      <c r="G9" s="227">
        <v>8.6440000000000003E-2</v>
      </c>
      <c r="H9" s="227">
        <v>0.10514</v>
      </c>
    </row>
    <row r="10" spans="1:8" ht="14.25" customHeight="1" x14ac:dyDescent="0.2">
      <c r="A10"/>
      <c r="B10" s="314"/>
      <c r="C10" s="315"/>
      <c r="D10" s="252" t="s">
        <v>88</v>
      </c>
      <c r="E10" s="230">
        <v>7.3259999999999992E-2</v>
      </c>
      <c r="F10" s="231">
        <v>0.11164999999999999</v>
      </c>
      <c r="G10" s="231">
        <v>6.019E-2</v>
      </c>
      <c r="H10" s="231">
        <v>9.5180000000000001E-2</v>
      </c>
    </row>
    <row r="11" spans="1:8" ht="14.25" customHeight="1" x14ac:dyDescent="0.2">
      <c r="A11"/>
      <c r="B11" s="314"/>
      <c r="C11" s="315" t="s">
        <v>63</v>
      </c>
      <c r="D11" s="249" t="s">
        <v>85</v>
      </c>
      <c r="E11" s="224">
        <v>0.22001000000000001</v>
      </c>
      <c r="F11" s="225">
        <v>0.25779000000000002</v>
      </c>
      <c r="G11" s="225">
        <v>0.12379</v>
      </c>
      <c r="H11" s="225">
        <v>0.23393999999999998</v>
      </c>
    </row>
    <row r="12" spans="1:8" ht="14.25" customHeight="1" x14ac:dyDescent="0.2">
      <c r="A12"/>
      <c r="B12" s="314"/>
      <c r="C12" s="315"/>
      <c r="D12" s="250" t="s">
        <v>86</v>
      </c>
      <c r="E12" s="226">
        <v>0.41064999999999996</v>
      </c>
      <c r="F12" s="227">
        <v>0.38490000000000002</v>
      </c>
      <c r="G12" s="227">
        <v>0.33945000000000003</v>
      </c>
      <c r="H12" s="227">
        <v>0.38725999999999999</v>
      </c>
    </row>
    <row r="13" spans="1:8" ht="14.25" customHeight="1" x14ac:dyDescent="0.2">
      <c r="A13"/>
      <c r="B13" s="314"/>
      <c r="C13" s="315"/>
      <c r="D13" s="251" t="s">
        <v>90</v>
      </c>
      <c r="E13" s="228">
        <v>0.16454000000000002</v>
      </c>
      <c r="F13" s="229">
        <v>0.16382000000000002</v>
      </c>
      <c r="G13" s="229">
        <v>0.23696999999999999</v>
      </c>
      <c r="H13" s="229">
        <v>0.17754999999999999</v>
      </c>
    </row>
    <row r="14" spans="1:8" ht="14.25" customHeight="1" x14ac:dyDescent="0.2">
      <c r="A14"/>
      <c r="B14" s="314"/>
      <c r="C14" s="315"/>
      <c r="D14" s="250" t="s">
        <v>87</v>
      </c>
      <c r="E14" s="226">
        <v>9.4540000000000013E-2</v>
      </c>
      <c r="F14" s="227">
        <v>0.10017</v>
      </c>
      <c r="G14" s="227">
        <v>0.15231</v>
      </c>
      <c r="H14" s="227">
        <v>0.10740999999999999</v>
      </c>
    </row>
    <row r="15" spans="1:8" ht="14.25" customHeight="1" x14ac:dyDescent="0.2">
      <c r="A15"/>
      <c r="B15" s="314"/>
      <c r="C15" s="315"/>
      <c r="D15" s="252" t="s">
        <v>88</v>
      </c>
      <c r="E15" s="230">
        <v>7.0639999999999994E-2</v>
      </c>
      <c r="F15" s="231">
        <v>9.3329999999999996E-2</v>
      </c>
      <c r="G15" s="231">
        <v>0.14748</v>
      </c>
      <c r="H15" s="231">
        <v>9.3840000000000007E-2</v>
      </c>
    </row>
    <row r="16" spans="1:8" ht="14.25" customHeight="1" x14ac:dyDescent="0.2">
      <c r="A16"/>
      <c r="B16" s="316">
        <v>2017</v>
      </c>
      <c r="C16" s="305" t="s">
        <v>62</v>
      </c>
      <c r="D16" s="249" t="s">
        <v>85</v>
      </c>
      <c r="E16" s="224">
        <v>0.20487</v>
      </c>
      <c r="F16" s="225">
        <v>0.18317</v>
      </c>
      <c r="G16" s="225">
        <v>9.5579999999999998E-2</v>
      </c>
      <c r="H16" s="225">
        <v>0.17132999999999998</v>
      </c>
    </row>
    <row r="17" spans="1:37" ht="14.25" customHeight="1" x14ac:dyDescent="0.2">
      <c r="A17"/>
      <c r="B17" s="314"/>
      <c r="C17" s="305"/>
      <c r="D17" s="250" t="s">
        <v>86</v>
      </c>
      <c r="E17" s="226">
        <v>0.31746999999999997</v>
      </c>
      <c r="F17" s="227">
        <v>0.30703999999999998</v>
      </c>
      <c r="G17" s="227">
        <v>0.35718000000000005</v>
      </c>
      <c r="H17" s="227">
        <v>0.32252000000000003</v>
      </c>
    </row>
    <row r="18" spans="1:37" ht="14.25" customHeight="1" x14ac:dyDescent="0.2">
      <c r="A18"/>
      <c r="B18" s="314"/>
      <c r="C18" s="305"/>
      <c r="D18" s="251" t="s">
        <v>90</v>
      </c>
      <c r="E18" s="228">
        <v>0.19597000000000001</v>
      </c>
      <c r="F18" s="229">
        <v>0.25896999999999998</v>
      </c>
      <c r="G18" s="229">
        <v>0.27259</v>
      </c>
      <c r="H18" s="229">
        <v>0.23810999999999999</v>
      </c>
    </row>
    <row r="19" spans="1:37" ht="14.25" customHeight="1" x14ac:dyDescent="0.2">
      <c r="A19"/>
      <c r="B19" s="314"/>
      <c r="C19" s="305"/>
      <c r="D19" s="250" t="s">
        <v>87</v>
      </c>
      <c r="E19" s="226">
        <v>0.18506</v>
      </c>
      <c r="F19" s="227">
        <v>0.15374000000000002</v>
      </c>
      <c r="G19" s="227">
        <v>0.21446000000000001</v>
      </c>
      <c r="H19" s="227">
        <v>0.17960000000000001</v>
      </c>
    </row>
    <row r="20" spans="1:37" ht="14.25" customHeight="1" x14ac:dyDescent="0.2">
      <c r="A20"/>
      <c r="B20" s="314"/>
      <c r="C20" s="305"/>
      <c r="D20" s="252" t="s">
        <v>88</v>
      </c>
      <c r="E20" s="230">
        <v>9.6630000000000008E-2</v>
      </c>
      <c r="F20" s="231">
        <v>9.708E-2</v>
      </c>
      <c r="G20" s="231">
        <v>6.019E-2</v>
      </c>
      <c r="H20" s="231">
        <v>8.8439999999999991E-2</v>
      </c>
    </row>
    <row r="21" spans="1:37" ht="14.25" customHeight="1" x14ac:dyDescent="0.2">
      <c r="A21"/>
      <c r="B21" s="314"/>
      <c r="C21" s="305" t="s">
        <v>63</v>
      </c>
      <c r="D21" s="249" t="s">
        <v>85</v>
      </c>
      <c r="E21" s="224">
        <v>0.22001000000000001</v>
      </c>
      <c r="F21" s="225">
        <v>0.20376000000000002</v>
      </c>
      <c r="G21" s="225">
        <v>9.128E-2</v>
      </c>
      <c r="H21" s="225">
        <v>0.18657000000000001</v>
      </c>
    </row>
    <row r="22" spans="1:37" ht="14.25" customHeight="1" x14ac:dyDescent="0.2">
      <c r="A22"/>
      <c r="B22" s="314"/>
      <c r="C22" s="305"/>
      <c r="D22" s="250" t="s">
        <v>86</v>
      </c>
      <c r="E22" s="228">
        <v>0.32944000000000001</v>
      </c>
      <c r="F22" s="229">
        <v>0.34081000000000006</v>
      </c>
      <c r="G22" s="229">
        <v>0.30282999999999999</v>
      </c>
      <c r="H22" s="229">
        <v>0.32866999999999996</v>
      </c>
    </row>
    <row r="23" spans="1:37" ht="14.25" customHeight="1" x14ac:dyDescent="0.2">
      <c r="A23"/>
      <c r="B23" s="314"/>
      <c r="C23" s="305"/>
      <c r="D23" s="251" t="s">
        <v>90</v>
      </c>
      <c r="E23" s="228">
        <v>0.19173999999999999</v>
      </c>
      <c r="F23" s="229">
        <v>0.18909999999999999</v>
      </c>
      <c r="G23" s="229">
        <v>0.25158000000000003</v>
      </c>
      <c r="H23" s="229">
        <v>0.20304</v>
      </c>
    </row>
    <row r="24" spans="1:37" s="149" customFormat="1" ht="14.25" customHeight="1" x14ac:dyDescent="0.2">
      <c r="A24"/>
      <c r="B24" s="314"/>
      <c r="C24" s="305"/>
      <c r="D24" s="250" t="s">
        <v>87</v>
      </c>
      <c r="E24" s="228">
        <v>0.15816</v>
      </c>
      <c r="F24" s="229">
        <v>0.15954000000000002</v>
      </c>
      <c r="G24" s="229">
        <v>0.23049</v>
      </c>
      <c r="H24" s="229">
        <v>0.17371999999999999</v>
      </c>
      <c r="I24" s="154"/>
      <c r="J24" s="154"/>
      <c r="K24" s="154"/>
      <c r="L24" s="154"/>
    </row>
    <row r="25" spans="1:37" s="153" customFormat="1" ht="14.25" customHeight="1" x14ac:dyDescent="0.2">
      <c r="A25"/>
      <c r="B25" s="314"/>
      <c r="C25" s="305"/>
      <c r="D25" s="252" t="s">
        <v>88</v>
      </c>
      <c r="E25" s="230">
        <v>0.10066000000000001</v>
      </c>
      <c r="F25" s="231">
        <v>0.10678000000000001</v>
      </c>
      <c r="G25" s="231">
        <v>0.12381</v>
      </c>
      <c r="H25" s="231">
        <v>0.10800999999999999</v>
      </c>
    </row>
    <row r="26" spans="1:37" s="149" customFormat="1" ht="5.25" customHeight="1" x14ac:dyDescent="0.2">
      <c r="A26"/>
      <c r="B26"/>
      <c r="C26"/>
      <c r="D26"/>
      <c r="E26"/>
      <c r="F26"/>
      <c r="G26"/>
      <c r="H26"/>
      <c r="I26" s="153"/>
      <c r="J26" s="153"/>
      <c r="K26" s="153"/>
      <c r="L26" s="153"/>
    </row>
    <row r="27" spans="1:37" s="153" customFormat="1" ht="11.25" customHeight="1" x14ac:dyDescent="0.2">
      <c r="A27"/>
      <c r="B27" s="24" t="s">
        <v>100</v>
      </c>
      <c r="C27"/>
      <c r="D27"/>
      <c r="E27"/>
      <c r="F27"/>
      <c r="G27"/>
      <c r="H27"/>
    </row>
    <row r="28" spans="1:37" s="149" customFormat="1" ht="5.25" customHeight="1" x14ac:dyDescent="0.2">
      <c r="A28"/>
      <c r="B28" s="22"/>
      <c r="C28"/>
      <c r="D28"/>
      <c r="E28"/>
      <c r="F28"/>
      <c r="G28"/>
      <c r="H28"/>
      <c r="I28" s="153"/>
      <c r="J28" s="153"/>
      <c r="K28" s="153"/>
      <c r="L28" s="153"/>
    </row>
    <row r="29" spans="1:37" s="153" customFormat="1" ht="11.25" customHeight="1" x14ac:dyDescent="0.2">
      <c r="A29"/>
      <c r="B29" s="170" t="s">
        <v>119</v>
      </c>
      <c r="C29"/>
      <c r="D29"/>
      <c r="E29"/>
      <c r="F29"/>
      <c r="G29"/>
      <c r="H29"/>
    </row>
    <row r="30" spans="1:37" s="149" customFormat="1" ht="5.25" customHeight="1" x14ac:dyDescent="0.2">
      <c r="A30"/>
      <c r="B30" s="22"/>
      <c r="C30"/>
      <c r="D30"/>
      <c r="E30"/>
      <c r="F30"/>
      <c r="G30"/>
      <c r="H30"/>
      <c r="I30" s="153"/>
      <c r="J30" s="153"/>
      <c r="K30" s="153"/>
      <c r="L30" s="153"/>
    </row>
    <row r="31" spans="1:37" s="152" customFormat="1" ht="9.75" customHeight="1" x14ac:dyDescent="0.2">
      <c r="A31"/>
      <c r="B31" s="27" t="s">
        <v>69</v>
      </c>
      <c r="C31"/>
      <c r="D31"/>
      <c r="E31"/>
      <c r="F31"/>
      <c r="G31"/>
      <c r="H31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</row>
    <row r="32" spans="1:37" s="149" customFormat="1" ht="4.7" customHeight="1" x14ac:dyDescent="0.2">
      <c r="A32" s="153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</row>
    <row r="33" spans="1:37" s="153" customFormat="1" ht="4.7" customHeight="1" x14ac:dyDescent="0.2"/>
    <row r="34" spans="1:37" s="149" customFormat="1" ht="11.25" customHeight="1" x14ac:dyDescent="0.2">
      <c r="A34" s="153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</row>
    <row r="35" spans="1:37" s="153" customFormat="1" ht="12.2" customHeight="1" x14ac:dyDescent="0.2"/>
    <row r="36" spans="1:37" s="156" customFormat="1" ht="12.95" x14ac:dyDescent="0.2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</row>
    <row r="37" spans="1:37" ht="14.25" customHeight="1" x14ac:dyDescent="0.2">
      <c r="A37" s="154"/>
      <c r="B37" s="154"/>
      <c r="C37" s="154"/>
      <c r="D37" s="154"/>
      <c r="E37" s="154"/>
      <c r="F37" s="154"/>
    </row>
    <row r="38" spans="1:37" ht="14.25" customHeight="1" x14ac:dyDescent="0.2">
      <c r="B38" s="206"/>
      <c r="C38" s="206"/>
      <c r="D38" s="206"/>
      <c r="E38" s="206"/>
      <c r="F38" s="206"/>
    </row>
    <row r="39" spans="1:37" ht="14.25" customHeight="1" x14ac:dyDescent="0.2">
      <c r="B39" s="206"/>
      <c r="C39" s="206"/>
      <c r="D39" s="206"/>
      <c r="E39" s="206"/>
      <c r="F39" s="206"/>
    </row>
    <row r="40" spans="1:37" ht="14.25" customHeight="1" x14ac:dyDescent="0.2"/>
    <row r="41" spans="1:37" ht="14.25" customHeight="1" x14ac:dyDescent="0.2"/>
    <row r="42" spans="1:37" ht="14.25" customHeight="1" x14ac:dyDescent="0.2"/>
    <row r="43" spans="1:37" ht="14.25" customHeight="1" x14ac:dyDescent="0.2"/>
    <row r="44" spans="1:37" ht="14.25" customHeight="1" x14ac:dyDescent="0.2"/>
    <row r="45" spans="1:37" ht="14.25" customHeight="1" x14ac:dyDescent="0.2"/>
    <row r="46" spans="1:37" ht="14.25" customHeight="1" x14ac:dyDescent="0.2"/>
    <row r="47" spans="1:37" ht="14.25" customHeight="1" x14ac:dyDescent="0.2">
      <c r="B47" s="41"/>
    </row>
    <row r="48" spans="1:3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</sheetData>
  <mergeCells count="9">
    <mergeCell ref="C16:C20"/>
    <mergeCell ref="C21:C25"/>
    <mergeCell ref="B2:H2"/>
    <mergeCell ref="B4:D5"/>
    <mergeCell ref="E4:H4"/>
    <mergeCell ref="B6:B15"/>
    <mergeCell ref="C6:C10"/>
    <mergeCell ref="C11:C15"/>
    <mergeCell ref="B16:B25"/>
  </mergeCells>
  <pageMargins left="0.70866141732283472" right="0.70866141732283472" top="0.98425196850393704" bottom="0.74803149606299213" header="0.31496062992125984" footer="0.31496062992125984"/>
  <pageSetup paperSize="9" scale="91" orientation="landscape" r:id="rId1"/>
  <headerFooter>
    <oddHeader>&amp;L&amp;G&amp;C&amp;8Professions de la santé - Statistique des médecins au bénéfice d'une autorisation de pratique</oddHeader>
    <oddFooter>&amp;L&amp;8&amp;A&amp;C&amp;8&amp;P&amp;R&amp;8&amp;F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4"/>
  <sheetViews>
    <sheetView showGridLines="0" zoomScaleNormal="100" zoomScaleSheetLayoutView="100" workbookViewId="0"/>
  </sheetViews>
  <sheetFormatPr baseColWidth="10" defaultColWidth="11.19921875" defaultRowHeight="12.75" x14ac:dyDescent="0.2"/>
  <cols>
    <col min="1" max="1" width="1.69921875" style="148" customWidth="1"/>
    <col min="2" max="2" width="6.69921875" style="148" customWidth="1"/>
    <col min="3" max="3" width="12.69921875" style="148" customWidth="1"/>
    <col min="4" max="4" width="10.5" style="148" customWidth="1"/>
    <col min="5" max="5" width="10.09765625" style="148" customWidth="1"/>
    <col min="6" max="6" width="10.3984375" style="148" customWidth="1"/>
    <col min="7" max="7" width="11.19921875" style="154"/>
    <col min="8" max="8" width="10.09765625" style="154" customWidth="1"/>
    <col min="9" max="16384" width="11.19921875" style="154"/>
  </cols>
  <sheetData>
    <row r="1" spans="1:8" ht="10.15" customHeight="1" x14ac:dyDescent="0.2">
      <c r="A1" s="154"/>
      <c r="B1" s="154"/>
      <c r="C1" s="154"/>
      <c r="D1" s="154"/>
      <c r="E1" s="154"/>
      <c r="F1" s="154"/>
    </row>
    <row r="2" spans="1:8" ht="36.75" customHeight="1" x14ac:dyDescent="0.2">
      <c r="A2" s="236"/>
      <c r="B2" s="306" t="s">
        <v>95</v>
      </c>
      <c r="C2" s="306"/>
      <c r="D2" s="306"/>
      <c r="E2" s="306"/>
      <c r="F2" s="306"/>
      <c r="G2" s="237"/>
      <c r="H2" s="237"/>
    </row>
    <row r="3" spans="1:8" ht="14.25" x14ac:dyDescent="0.2">
      <c r="A3" s="236"/>
      <c r="B3" s="236"/>
      <c r="C3" s="236"/>
      <c r="D3" s="236"/>
      <c r="E3" s="236"/>
      <c r="F3" s="236"/>
      <c r="G3" s="236"/>
      <c r="H3" s="236"/>
    </row>
    <row r="4" spans="1:8" ht="15.75" customHeight="1" x14ac:dyDescent="0.2">
      <c r="A4" s="236"/>
      <c r="B4" s="314" t="s">
        <v>96</v>
      </c>
      <c r="C4" s="314"/>
      <c r="D4" s="314"/>
      <c r="E4" s="253" t="s">
        <v>62</v>
      </c>
      <c r="F4" s="253" t="s">
        <v>63</v>
      </c>
      <c r="G4" s="236"/>
      <c r="H4" s="236"/>
    </row>
    <row r="5" spans="1:8" ht="15" customHeight="1" x14ac:dyDescent="0.2">
      <c r="A5" s="236"/>
      <c r="B5" s="314">
        <v>2007</v>
      </c>
      <c r="C5" s="317" t="s">
        <v>86</v>
      </c>
      <c r="D5" s="255" t="s">
        <v>98</v>
      </c>
      <c r="E5" s="256">
        <v>0.41484000000000004</v>
      </c>
      <c r="F5" s="256">
        <v>0.39161000000000001</v>
      </c>
      <c r="G5" s="236"/>
      <c r="H5" s="236"/>
    </row>
    <row r="6" spans="1:8" ht="15" customHeight="1" x14ac:dyDescent="0.2">
      <c r="A6" s="236"/>
      <c r="B6" s="314"/>
      <c r="C6" s="318"/>
      <c r="D6" s="257" t="s">
        <v>99</v>
      </c>
      <c r="E6" s="231">
        <v>0.23207999999999998</v>
      </c>
      <c r="F6" s="231">
        <v>0.21472000000000002</v>
      </c>
      <c r="G6" s="236"/>
      <c r="H6" s="236"/>
    </row>
    <row r="7" spans="1:8" ht="15" customHeight="1" x14ac:dyDescent="0.2">
      <c r="A7" s="236"/>
      <c r="B7" s="314"/>
      <c r="C7" s="317" t="s">
        <v>90</v>
      </c>
      <c r="D7" s="255" t="s">
        <v>98</v>
      </c>
      <c r="E7" s="256">
        <v>0.14688999999999999</v>
      </c>
      <c r="F7" s="256">
        <v>0.1464</v>
      </c>
      <c r="G7" s="236"/>
      <c r="H7" s="236"/>
    </row>
    <row r="8" spans="1:8" ht="15" customHeight="1" x14ac:dyDescent="0.2">
      <c r="A8" s="236"/>
      <c r="B8" s="314"/>
      <c r="C8" s="318"/>
      <c r="D8" s="257" t="s">
        <v>99</v>
      </c>
      <c r="E8" s="231">
        <v>5.2969999999999996E-2</v>
      </c>
      <c r="F8" s="231">
        <v>5.1130000000000002E-2</v>
      </c>
      <c r="G8" s="236"/>
      <c r="H8" s="236"/>
    </row>
    <row r="9" spans="1:8" ht="15" customHeight="1" x14ac:dyDescent="0.2">
      <c r="A9" s="236"/>
      <c r="B9" s="314"/>
      <c r="C9" s="317" t="s">
        <v>91</v>
      </c>
      <c r="D9" s="255" t="s">
        <v>98</v>
      </c>
      <c r="E9" s="256">
        <v>0.11895</v>
      </c>
      <c r="F9" s="256">
        <v>0.11956</v>
      </c>
      <c r="G9" s="236"/>
      <c r="H9" s="236"/>
    </row>
    <row r="10" spans="1:8" ht="15" customHeight="1" x14ac:dyDescent="0.2">
      <c r="A10" s="236"/>
      <c r="B10" s="314"/>
      <c r="C10" s="318"/>
      <c r="D10" s="257" t="s">
        <v>99</v>
      </c>
      <c r="E10" s="231">
        <v>6.3589999999999994E-2</v>
      </c>
      <c r="F10" s="231">
        <v>6.794E-2</v>
      </c>
      <c r="G10" s="236"/>
      <c r="H10" s="236"/>
    </row>
    <row r="11" spans="1:8" ht="15" customHeight="1" x14ac:dyDescent="0.2">
      <c r="A11" s="236"/>
      <c r="B11" s="314">
        <v>2017</v>
      </c>
      <c r="C11" s="317" t="s">
        <v>86</v>
      </c>
      <c r="D11" s="255" t="s">
        <v>98</v>
      </c>
      <c r="E11" s="256">
        <v>0.47877000000000003</v>
      </c>
      <c r="F11" s="256">
        <v>0.43578000000000006</v>
      </c>
      <c r="G11" s="236"/>
      <c r="H11" s="236"/>
    </row>
    <row r="12" spans="1:8" ht="15" customHeight="1" x14ac:dyDescent="0.2">
      <c r="A12" s="236"/>
      <c r="B12" s="314"/>
      <c r="C12" s="318"/>
      <c r="D12" s="257" t="s">
        <v>99</v>
      </c>
      <c r="E12" s="231">
        <v>0.30519999999999997</v>
      </c>
      <c r="F12" s="231">
        <v>0.28462999999999999</v>
      </c>
      <c r="G12" s="236"/>
      <c r="H12" s="236"/>
    </row>
    <row r="13" spans="1:8" ht="15" customHeight="1" x14ac:dyDescent="0.2">
      <c r="A13" s="236"/>
      <c r="B13" s="314"/>
      <c r="C13" s="317" t="s">
        <v>90</v>
      </c>
      <c r="D13" s="255" t="s">
        <v>98</v>
      </c>
      <c r="E13" s="256">
        <v>0.14743999999999999</v>
      </c>
      <c r="F13" s="256">
        <v>0.15380000000000002</v>
      </c>
      <c r="G13" s="236"/>
      <c r="H13" s="236"/>
    </row>
    <row r="14" spans="1:8" ht="15" customHeight="1" x14ac:dyDescent="0.2">
      <c r="A14" s="236"/>
      <c r="B14" s="314"/>
      <c r="C14" s="318"/>
      <c r="D14" s="257" t="s">
        <v>99</v>
      </c>
      <c r="E14" s="231">
        <v>6.4149999999999999E-2</v>
      </c>
      <c r="F14" s="231">
        <v>6.5000000000000002E-2</v>
      </c>
      <c r="G14" s="236"/>
      <c r="H14" s="236"/>
    </row>
    <row r="15" spans="1:8" ht="15" customHeight="1" x14ac:dyDescent="0.2">
      <c r="A15" s="236"/>
      <c r="B15" s="314"/>
      <c r="C15" s="317" t="s">
        <v>91</v>
      </c>
      <c r="D15" s="255" t="s">
        <v>98</v>
      </c>
      <c r="E15" s="256">
        <v>0.11932999999999999</v>
      </c>
      <c r="F15" s="256">
        <v>0.11749000000000001</v>
      </c>
      <c r="G15" s="236"/>
      <c r="H15" s="236"/>
    </row>
    <row r="16" spans="1:8" ht="15" customHeight="1" x14ac:dyDescent="0.2">
      <c r="A16" s="236"/>
      <c r="B16" s="314"/>
      <c r="C16" s="318"/>
      <c r="D16" s="257" t="s">
        <v>99</v>
      </c>
      <c r="E16" s="231">
        <v>7.2169999999999998E-2</v>
      </c>
      <c r="F16" s="231">
        <v>7.8539999999999999E-2</v>
      </c>
      <c r="G16" s="236"/>
      <c r="H16" s="236"/>
    </row>
    <row r="17" spans="1:29" ht="5.25" customHeight="1" x14ac:dyDescent="0.2">
      <c r="A17" s="236"/>
      <c r="B17" s="236"/>
      <c r="C17" s="236"/>
      <c r="D17" s="236"/>
      <c r="E17" s="236"/>
      <c r="F17" s="236"/>
      <c r="G17" s="236"/>
      <c r="H17" s="236"/>
    </row>
    <row r="18" spans="1:29" ht="14.25" customHeight="1" x14ac:dyDescent="0.2">
      <c r="A18" s="236"/>
      <c r="B18" s="24" t="s">
        <v>100</v>
      </c>
      <c r="C18" s="236"/>
      <c r="D18" s="236"/>
      <c r="E18" s="236"/>
      <c r="F18" s="236"/>
      <c r="G18" s="236"/>
      <c r="H18" s="236"/>
    </row>
    <row r="19" spans="1:29" ht="5.25" customHeight="1" x14ac:dyDescent="0.2">
      <c r="A19" s="236"/>
      <c r="B19" s="22"/>
      <c r="C19" s="236"/>
      <c r="D19" s="236"/>
      <c r="E19" s="236"/>
      <c r="F19" s="236"/>
      <c r="G19" s="236"/>
      <c r="H19" s="236"/>
    </row>
    <row r="20" spans="1:29" ht="14.25" customHeight="1" x14ac:dyDescent="0.2">
      <c r="A20" s="236"/>
      <c r="B20" s="170" t="s">
        <v>119</v>
      </c>
      <c r="C20" s="236"/>
      <c r="D20" s="236"/>
      <c r="E20" s="236"/>
      <c r="F20" s="236"/>
      <c r="G20" s="236"/>
      <c r="H20" s="236"/>
    </row>
    <row r="21" spans="1:29" ht="5.25" customHeight="1" x14ac:dyDescent="0.2">
      <c r="A21" s="236"/>
      <c r="B21" s="22"/>
      <c r="C21" s="236"/>
      <c r="D21" s="236"/>
      <c r="E21" s="236"/>
      <c r="F21" s="236"/>
      <c r="G21" s="236"/>
      <c r="H21" s="236"/>
    </row>
    <row r="22" spans="1:29" ht="14.25" customHeight="1" x14ac:dyDescent="0.2">
      <c r="A22" s="236"/>
      <c r="B22" s="27" t="s">
        <v>69</v>
      </c>
      <c r="C22" s="236"/>
      <c r="D22" s="236"/>
      <c r="E22" s="236"/>
      <c r="F22" s="236"/>
      <c r="G22" s="236"/>
      <c r="H22" s="236"/>
    </row>
    <row r="23" spans="1:29" ht="14.25" customHeight="1" x14ac:dyDescent="0.2">
      <c r="A23" s="236"/>
      <c r="B23" s="154"/>
      <c r="C23" s="154"/>
      <c r="D23" s="154"/>
      <c r="E23" s="154"/>
      <c r="F23" s="154"/>
    </row>
    <row r="24" spans="1:29" s="149" customFormat="1" ht="14.25" customHeight="1" x14ac:dyDescent="0.2">
      <c r="A24" s="236"/>
      <c r="B24" s="154"/>
      <c r="C24" s="154"/>
      <c r="D24" s="154"/>
    </row>
    <row r="25" spans="1:29" s="153" customFormat="1" ht="14.25" customHeight="1" x14ac:dyDescent="0.2">
      <c r="A25" s="236"/>
    </row>
    <row r="26" spans="1:29" s="149" customFormat="1" ht="14.25" customHeight="1" x14ac:dyDescent="0.2">
      <c r="A26" s="236"/>
      <c r="B26" s="153"/>
      <c r="C26" s="153"/>
      <c r="D26" s="153"/>
    </row>
    <row r="27" spans="1:29" s="153" customFormat="1" ht="11.25" customHeight="1" x14ac:dyDescent="0.2">
      <c r="A27" s="236"/>
    </row>
    <row r="28" spans="1:29" s="149" customFormat="1" ht="13.7" customHeight="1" x14ac:dyDescent="0.2">
      <c r="A28" s="236"/>
      <c r="B28" s="153"/>
      <c r="C28" s="153"/>
      <c r="D28" s="153"/>
    </row>
    <row r="29" spans="1:29" s="153" customFormat="1" ht="11.25" customHeight="1" x14ac:dyDescent="0.2">
      <c r="A29" s="236"/>
    </row>
    <row r="30" spans="1:29" s="149" customFormat="1" ht="12.2" customHeight="1" x14ac:dyDescent="0.2">
      <c r="A30" s="236"/>
      <c r="B30" s="153"/>
      <c r="C30" s="153"/>
      <c r="D30" s="153"/>
    </row>
    <row r="31" spans="1:29" s="152" customFormat="1" ht="9.75" customHeight="1" x14ac:dyDescent="0.2">
      <c r="A31" s="236"/>
      <c r="B31" s="153"/>
      <c r="C31" s="153"/>
      <c r="D31" s="153"/>
      <c r="E31" s="153"/>
      <c r="F31" s="153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</row>
    <row r="32" spans="1:29" s="149" customFormat="1" ht="4.7" customHeight="1" x14ac:dyDescent="0.2">
      <c r="A32" s="153"/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</row>
    <row r="33" spans="1:37" s="153" customFormat="1" ht="4.7" customHeight="1" x14ac:dyDescent="0.2"/>
    <row r="34" spans="1:37" s="149" customFormat="1" ht="11.25" customHeight="1" x14ac:dyDescent="0.2">
      <c r="A34" s="153"/>
      <c r="B34" s="153"/>
      <c r="C34" s="153"/>
      <c r="D34" s="153"/>
      <c r="E34" s="153"/>
      <c r="F34" s="153"/>
      <c r="G34" s="153"/>
      <c r="H34" s="153"/>
      <c r="I34" s="153"/>
      <c r="J34" s="153"/>
      <c r="K34" s="153"/>
      <c r="L34" s="153"/>
    </row>
    <row r="35" spans="1:37" s="153" customFormat="1" ht="12.2" customHeight="1" x14ac:dyDescent="0.2"/>
    <row r="36" spans="1:37" s="156" customFormat="1" ht="12.95" x14ac:dyDescent="0.2">
      <c r="A36" s="154"/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</row>
    <row r="37" spans="1:37" ht="14.25" customHeight="1" x14ac:dyDescent="0.2">
      <c r="A37" s="154"/>
      <c r="B37" s="154"/>
      <c r="C37" s="154"/>
      <c r="D37" s="154"/>
      <c r="E37" s="154"/>
      <c r="F37" s="154"/>
    </row>
    <row r="38" spans="1:37" ht="14.25" customHeight="1" x14ac:dyDescent="0.2">
      <c r="B38" s="206"/>
      <c r="C38" s="206"/>
      <c r="D38" s="206"/>
      <c r="E38" s="206"/>
      <c r="F38" s="206"/>
    </row>
    <row r="39" spans="1:37" ht="14.25" customHeight="1" x14ac:dyDescent="0.2">
      <c r="B39" s="206"/>
      <c r="C39" s="206"/>
      <c r="D39" s="206"/>
      <c r="E39" s="206"/>
      <c r="F39" s="206"/>
    </row>
    <row r="40" spans="1:37" ht="14.25" customHeight="1" x14ac:dyDescent="0.2"/>
    <row r="41" spans="1:37" ht="14.25" customHeight="1" x14ac:dyDescent="0.2"/>
    <row r="42" spans="1:37" ht="14.25" customHeight="1" x14ac:dyDescent="0.2"/>
    <row r="43" spans="1:37" ht="14.25" customHeight="1" x14ac:dyDescent="0.2"/>
    <row r="44" spans="1:37" ht="14.25" customHeight="1" x14ac:dyDescent="0.2"/>
    <row r="45" spans="1:37" ht="14.25" customHeight="1" x14ac:dyDescent="0.2"/>
    <row r="46" spans="1:37" ht="14.25" customHeight="1" x14ac:dyDescent="0.2"/>
    <row r="47" spans="1:37" ht="14.25" customHeight="1" x14ac:dyDescent="0.2">
      <c r="B47" s="41"/>
    </row>
    <row r="48" spans="1:37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</sheetData>
  <mergeCells count="10">
    <mergeCell ref="B2:F2"/>
    <mergeCell ref="B11:B16"/>
    <mergeCell ref="C11:C12"/>
    <mergeCell ref="C13:C14"/>
    <mergeCell ref="C15:C16"/>
    <mergeCell ref="B4:D4"/>
    <mergeCell ref="B5:B10"/>
    <mergeCell ref="C5:C6"/>
    <mergeCell ref="C7:C8"/>
    <mergeCell ref="C9:C10"/>
  </mergeCells>
  <pageMargins left="0.70866141732283472" right="0.70866141732283472" top="0.98425196850393704" bottom="0.74803149606299213" header="0.31496062992125984" footer="0.31496062992125984"/>
  <pageSetup paperSize="9" scale="91" orientation="landscape" r:id="rId1"/>
  <headerFooter>
    <oddHeader>&amp;L&amp;G&amp;C&amp;8Professions de la santé - Statistique des médecins au bénéfice d'une autorisation de pratique</oddHeader>
    <oddFooter>&amp;L&amp;8&amp;A&amp;C&amp;8&amp;P&amp;R&amp;8&amp;F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Sommaire</vt:lpstr>
      <vt:lpstr>Total médecins</vt:lpstr>
      <vt:lpstr>Région sanitaire</vt:lpstr>
      <vt:lpstr>Spécialisation ISFM</vt:lpstr>
      <vt:lpstr>Genre</vt:lpstr>
      <vt:lpstr>1e recours-Région</vt:lpstr>
      <vt:lpstr>Taux d'activité</vt:lpstr>
      <vt:lpstr>Nb consult </vt:lpstr>
      <vt:lpstr>Généraliste-spécialiste</vt:lpstr>
      <vt:lpstr>'1e recours-Région'!Zone_d_impression</vt:lpstr>
      <vt:lpstr>'Généraliste-spécialiste'!Zone_d_impression</vt:lpstr>
      <vt:lpstr>Genre!Zone_d_impression</vt:lpstr>
      <vt:lpstr>'Nb consult '!Zone_d_impression</vt:lpstr>
      <vt:lpstr>'Région sanitaire'!Zone_d_impression</vt:lpstr>
      <vt:lpstr>Sommaire!Zone_d_impression</vt:lpstr>
      <vt:lpstr>'Spécialisation ISFM'!Zone_d_impression</vt:lpstr>
      <vt:lpstr>'Taux d''activité'!Zone_d_impression</vt:lpstr>
      <vt:lpstr>'Total médecins'!Zone_d_impression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gloorv</dc:creator>
  <cp:lastModifiedBy>Gloor Valérie</cp:lastModifiedBy>
  <cp:lastPrinted>2021-08-12T12:26:57Z</cp:lastPrinted>
  <dcterms:created xsi:type="dcterms:W3CDTF">2010-08-02T14:08:32Z</dcterms:created>
  <dcterms:modified xsi:type="dcterms:W3CDTF">2021-09-21T07:32:19Z</dcterms:modified>
</cp:coreProperties>
</file>