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/>
  <mc:AlternateContent xmlns:mc="http://schemas.openxmlformats.org/markup-compatibility/2006">
    <mc:Choice Requires="x15">
      <x15ac:absPath xmlns:x15ac="http://schemas.microsoft.com/office/spreadsheetml/2010/11/ac" url="\\VMOVSFS01\data\SECTEUR\50 - SEIS\Secteur\INDICATEURS\Professions médicales\Médecins\Actualisation 2021\"/>
    </mc:Choice>
  </mc:AlternateContent>
  <bookViews>
    <workbookView xWindow="0" yWindow="0" windowWidth="26085" windowHeight="7455"/>
  </bookViews>
  <sheets>
    <sheet name="Zusammenfassung" sheetId="5" r:id="rId1"/>
    <sheet name="Gesamtzahl Ärzte" sheetId="1" r:id="rId2"/>
    <sheet name="Gesundheitsregion" sheetId="6" r:id="rId3"/>
    <sheet name="SIWF-Spezialisierung" sheetId="23" r:id="rId4"/>
    <sheet name="Geschlecht" sheetId="24" r:id="rId5"/>
    <sheet name="Hausärzte - Region" sheetId="31" r:id="rId6"/>
    <sheet name="Erwerbsquote" sheetId="35" r:id="rId7"/>
    <sheet name="Anzahl Artzbesuche" sheetId="41" r:id="rId8"/>
    <sheet name="Hausarzt-Spezialist" sheetId="43" r:id="rId9"/>
  </sheets>
  <externalReferences>
    <externalReference r:id="rId10"/>
  </externalReferences>
  <definedNames>
    <definedName name="_xlnm.Print_Area" localSheetId="7">'Anzahl Artzbesuche'!$B$1:$H$31</definedName>
    <definedName name="_xlnm.Print_Area" localSheetId="6">Erwerbsquote!$B$1:$F$32</definedName>
    <definedName name="_xlnm.Print_Area" localSheetId="1">'Gesamtzahl Ärzte'!$B$1:$H$55</definedName>
    <definedName name="_xlnm.Print_Area" localSheetId="4">Geschlecht!$B$1:$H$30</definedName>
    <definedName name="_xlnm.Print_Area" localSheetId="2">Gesundheitsregion!$B$1:$J$82</definedName>
    <definedName name="_xlnm.Print_Area" localSheetId="5">'Hausärzte - Region'!$B$1:$L$62</definedName>
    <definedName name="_xlnm.Print_Area" localSheetId="8">'Hausarzt-Spezialist'!$B$1:$F$22</definedName>
    <definedName name="_xlnm.Print_Area" localSheetId="3">'SIWF-Spezialisierung'!$B$1:$V$49</definedName>
    <definedName name="_xlnm.Print_Area" localSheetId="0">Zusammenfassung!$B$2:$F$20</definedName>
  </definedNames>
  <calcPr calcId="162913"/>
</workbook>
</file>

<file path=xl/calcChain.xml><?xml version="1.0" encoding="utf-8"?>
<calcChain xmlns="http://schemas.openxmlformats.org/spreadsheetml/2006/main">
  <c r="I25" i="31" l="1"/>
  <c r="F25" i="31"/>
  <c r="J25" i="31" s="1"/>
  <c r="F23" i="24"/>
  <c r="D23" i="24"/>
  <c r="V34" i="23"/>
  <c r="T33" i="23"/>
  <c r="V32" i="23"/>
  <c r="T31" i="23"/>
  <c r="V30" i="23"/>
  <c r="T29" i="23"/>
  <c r="V28" i="23"/>
  <c r="T27" i="23"/>
  <c r="V26" i="23"/>
  <c r="T25" i="23"/>
  <c r="V24" i="23"/>
  <c r="T23" i="23"/>
  <c r="V22" i="23"/>
  <c r="T21" i="23"/>
  <c r="V20" i="23"/>
  <c r="T19" i="23"/>
  <c r="V18" i="23"/>
  <c r="T17" i="23"/>
  <c r="V16" i="23"/>
  <c r="T15" i="23"/>
  <c r="V14" i="23"/>
  <c r="T13" i="23"/>
  <c r="V12" i="23"/>
  <c r="T11" i="23"/>
  <c r="V10" i="23"/>
  <c r="T9" i="23"/>
  <c r="V8" i="23"/>
  <c r="T7" i="23"/>
  <c r="V6" i="23"/>
</calcChain>
</file>

<file path=xl/sharedStrings.xml><?xml version="1.0" encoding="utf-8"?>
<sst xmlns="http://schemas.openxmlformats.org/spreadsheetml/2006/main" count="275" uniqueCount="125">
  <si>
    <t>Total</t>
  </si>
  <si>
    <t>Nr</t>
  </si>
  <si>
    <t>Psychiatrie</t>
  </si>
  <si>
    <t>Ophtalmologie</t>
  </si>
  <si>
    <t>Neurologie</t>
  </si>
  <si>
    <t>Dermatologie</t>
  </si>
  <si>
    <t>Urologie</t>
  </si>
  <si>
    <t>Pathologie</t>
  </si>
  <si>
    <t xml:space="preserve">Total </t>
  </si>
  <si>
    <t>Pädiatrie</t>
  </si>
  <si>
    <t>Anzahl Ärzte</t>
  </si>
  <si>
    <t>Gynäkologie</t>
  </si>
  <si>
    <t>Anästhesiologie</t>
  </si>
  <si>
    <t>HNO</t>
  </si>
  <si>
    <t>Rehabilitation</t>
  </si>
  <si>
    <t>Frauen</t>
  </si>
  <si>
    <t>Männer</t>
  </si>
  <si>
    <t>Oberwallis</t>
  </si>
  <si>
    <t>Mittelwallis</t>
  </si>
  <si>
    <t>Unterwallis</t>
  </si>
  <si>
    <t>Jahr</t>
  </si>
  <si>
    <t>Beschreibung</t>
  </si>
  <si>
    <t>Link</t>
  </si>
  <si>
    <t>Name der Tabelle</t>
  </si>
  <si>
    <t>Übersicht der Arbeitsmappe</t>
  </si>
  <si>
    <t>Anzahl Ärzte pro 1'000 Einwohner</t>
  </si>
  <si>
    <t>Bemerkungen</t>
  </si>
  <si>
    <t>Anzahl</t>
  </si>
  <si>
    <t>Pro 1'000 Einw.</t>
  </si>
  <si>
    <t>In Prozent</t>
  </si>
  <si>
    <t>Geschlecht</t>
  </si>
  <si>
    <t>Hausärzte - Region</t>
  </si>
  <si>
    <t>Walliser Bevölkerung</t>
  </si>
  <si>
    <t>1) Oberwallis: Bezirke Goms, Brig, Visp, Östlich Raron, Westlich Raron und Leuk.</t>
  </si>
  <si>
    <t>Entwicklungs-index</t>
  </si>
  <si>
    <t>3) Die Innere Medizin kann Disziplinen wie Nephrologie, Angiologie oder Pneumologie umfassen.</t>
  </si>
  <si>
    <t>5) Die Radiologie umfasst ebenfalls die Radio-Onkologie.</t>
  </si>
  <si>
    <t>Gesamtzahl Ärzte</t>
  </si>
  <si>
    <t>Rate pro 1'000 Einwohner</t>
  </si>
  <si>
    <t>4) Die Chirurgie umfasst ebenfalls die Herzchirurgie und orthopädische Chirurgie.</t>
  </si>
  <si>
    <t>SIWF-Spezialisierung</t>
  </si>
  <si>
    <t>1) Die Ärzte, die über mehrere SIWF-Titel verfügen, werden nur einmal gezählt, nämlich in ihrer Hauptdisziplin.</t>
  </si>
  <si>
    <t>Anz. Halbtage</t>
  </si>
  <si>
    <t>1 Halbtag</t>
  </si>
  <si>
    <t>2 Halbtage</t>
  </si>
  <si>
    <t>3 Halbtage</t>
  </si>
  <si>
    <t>4 Halbtage</t>
  </si>
  <si>
    <t>5 Halbtage</t>
  </si>
  <si>
    <t>6 Halbtage</t>
  </si>
  <si>
    <t>7 Halbtage</t>
  </si>
  <si>
    <t>8 Halbtage</t>
  </si>
  <si>
    <t>9 Halbtage</t>
  </si>
  <si>
    <t>10 Halbtage</t>
  </si>
  <si>
    <t>11 Halbtage</t>
  </si>
  <si>
    <t>12 Halbtage</t>
  </si>
  <si>
    <t>13 Halbtage</t>
  </si>
  <si>
    <t>14 Halbtage</t>
  </si>
  <si>
    <t>Anzahl Halbtage</t>
  </si>
  <si>
    <t>Bemerkung(en):</t>
  </si>
  <si>
    <t>Quelle(n) : WGO, Erhebung zur Tätigkeit der Ärzte im Wallis</t>
  </si>
  <si>
    <t>Anz. durchschnittliche Halbtage</t>
  </si>
  <si>
    <t>Erwerbsquote</t>
  </si>
  <si>
    <t>Wallis</t>
  </si>
  <si>
    <t>Schweiz</t>
  </si>
  <si>
    <t>Gesundheitsberufe - Statistik der zugelassenen Ärzte</t>
  </si>
  <si>
    <t>Zugelassene Hausärzte nach verfassungsmässiger Region und Gesundheitsregion, Wallis, seit 2003</t>
  </si>
  <si>
    <t>- Quellen: Dienststelle für Gesundheitswesen (DGW) des Kantons Wallis; Bundesamt für Statistik (BFS), Schweizerische Gesundheitsbefragung (SGB), Statistik des jährlichen Bevölkerungsstandes (ESPOP), Statistik der Bevölkerung und der Haushalte (STATPOP); Walliser Gesundheitsobservatorium (WGO), Erhebung zur Tätigkeit der Ärzte.</t>
  </si>
  <si>
    <r>
      <rPr>
        <sz val="9"/>
        <color indexed="8"/>
        <rFont val="Symbol"/>
        <family val="1"/>
        <charset val="2"/>
      </rPr>
      <t>ã</t>
    </r>
    <r>
      <rPr>
        <sz val="9"/>
        <color indexed="8"/>
        <rFont val="Verdana"/>
        <family val="2"/>
      </rPr>
      <t xml:space="preserve"> WGO</t>
    </r>
  </si>
  <si>
    <r>
      <t xml:space="preserve">Entwicklung der Anzahl zugelassener </t>
    </r>
    <r>
      <rPr>
        <sz val="10"/>
        <rFont val="Verdana"/>
        <family val="2"/>
      </rPr>
      <t>und praktizierende Ärzte, Wallis, seit 1980</t>
    </r>
  </si>
  <si>
    <r>
      <t xml:space="preserve">Entwicklung der Anzahl zugelassener </t>
    </r>
    <r>
      <rPr>
        <sz val="10"/>
        <rFont val="Verdana"/>
        <family val="2"/>
      </rPr>
      <t>und praktizierende Ärzte nach SIWF-Spezialisierung, Wallis, seit 2003</t>
    </r>
  </si>
  <si>
    <r>
      <t xml:space="preserve">Entwicklung der Anzahl zugelassener </t>
    </r>
    <r>
      <rPr>
        <sz val="10"/>
        <rFont val="Verdana"/>
        <family val="2"/>
      </rPr>
      <t>und praktizierende Ärzte nach Geschlecht, Wallis, seit 2003</t>
    </r>
  </si>
  <si>
    <r>
      <t xml:space="preserve">Zugelassene </t>
    </r>
    <r>
      <rPr>
        <sz val="10"/>
        <rFont val="Verdana"/>
        <family val="2"/>
      </rPr>
      <t>und praktizierende Hausärzte nach verfassungsmässiger Region und Gesundheitsregion, Wallis, seit 2003</t>
    </r>
  </si>
  <si>
    <r>
      <t xml:space="preserve">Entwicklung der Anzahl zugelassener </t>
    </r>
    <r>
      <rPr>
        <b/>
        <sz val="12"/>
        <rFont val="Verdana"/>
        <family val="2"/>
      </rPr>
      <t>und praktizierende Ärzte, Wallis, seit 1980</t>
    </r>
  </si>
  <si>
    <r>
      <t xml:space="preserve">Entwicklung der Anzahl zugelassener </t>
    </r>
    <r>
      <rPr>
        <b/>
        <sz val="12"/>
        <rFont val="Verdana"/>
        <family val="2"/>
      </rPr>
      <t>und praktizierende Ärzte nach Geschlecht, Wallis, seit 2003</t>
    </r>
  </si>
  <si>
    <r>
      <t xml:space="preserve">2) Die Anzahl Ärzte für jede Spezialisierung umfasst alle </t>
    </r>
    <r>
      <rPr>
        <sz val="9"/>
        <rFont val="Verdana"/>
        <family val="2"/>
      </rPr>
      <t xml:space="preserve">praktizierende Ärzte, die über eine Berufsausübungsbewilligung des Kantons Wallis verfügen, unabhängig davon, ob sie nun frei praktizieren (z.B. private Praxis) oder in einem Spital, einem Labor usw. angestellt sind. </t>
    </r>
  </si>
  <si>
    <t>1) Berechnung der Vollzeitäquivalente (VZÄ): 10 Halbtage = 5 volle Tage entspricht 1 VZÄ.</t>
  </si>
  <si>
    <t xml:space="preserve">Entwicklung der Art der medizinischen Beratungen im Wallis und in der Schweiz, 2007-2017 </t>
  </si>
  <si>
    <t>Anzahl Arztbesuche</t>
  </si>
  <si>
    <t>1-2 Arztbesuche</t>
  </si>
  <si>
    <t>3-4 Arztbesuche</t>
  </si>
  <si>
    <t>Spezialist</t>
  </si>
  <si>
    <t>0 Arztbesuche</t>
  </si>
  <si>
    <t>5-9 Arztbesuche</t>
  </si>
  <si>
    <t>Altersgruppe</t>
  </si>
  <si>
    <t>15-39 Jährige</t>
  </si>
  <si>
    <t>40-64 Jährige</t>
  </si>
  <si>
    <t>65 Jährige und+</t>
  </si>
  <si>
    <t>10 Arztbesuche und +</t>
  </si>
  <si>
    <t>Entwicklung der Anzahl Arztbesuche in den letzten 12 Monaten, nach Altersgruppe Wallis-Schweiz, 2002-2017</t>
  </si>
  <si>
    <t xml:space="preserve">Entwicklung der Art der medizinischen Beratungen 
im Wallis und in der Schweiz, 2007-2017 </t>
  </si>
  <si>
    <t>Ärzte nach wöchentlichen Erwerbsquoten nach verfassungsmässiger Region, 2018</t>
  </si>
  <si>
    <t>Hausarzt oder Spezialist</t>
  </si>
  <si>
    <t>Hausarzt</t>
  </si>
  <si>
    <t>Hausarzt-Spezialist</t>
  </si>
  <si>
    <t>Quelle(n): SGB; BFS</t>
  </si>
  <si>
    <t>Letzte Aktualisierung: August 2020</t>
  </si>
  <si>
    <r>
      <t>Oberwallis</t>
    </r>
    <r>
      <rPr>
        <b/>
        <vertAlign val="superscript"/>
        <sz val="10"/>
        <rFont val="Verdana"/>
        <family val="2"/>
        <scheme val="minor"/>
      </rPr>
      <t>1)</t>
    </r>
  </si>
  <si>
    <r>
      <t>Siders</t>
    </r>
    <r>
      <rPr>
        <b/>
        <vertAlign val="superscript"/>
        <sz val="10"/>
        <rFont val="Verdana"/>
        <family val="2"/>
        <scheme val="minor"/>
      </rPr>
      <t>2)</t>
    </r>
  </si>
  <si>
    <r>
      <t>Sitten</t>
    </r>
    <r>
      <rPr>
        <b/>
        <vertAlign val="superscript"/>
        <sz val="10"/>
        <rFont val="Verdana"/>
        <family val="2"/>
        <scheme val="minor"/>
      </rPr>
      <t>3)</t>
    </r>
  </si>
  <si>
    <r>
      <t>Martigny</t>
    </r>
    <r>
      <rPr>
        <b/>
        <vertAlign val="superscript"/>
        <sz val="10"/>
        <rFont val="Verdana"/>
        <family val="2"/>
        <scheme val="minor"/>
      </rPr>
      <t>4)</t>
    </r>
  </si>
  <si>
    <r>
      <t>Monthey</t>
    </r>
    <r>
      <rPr>
        <b/>
        <vertAlign val="superscript"/>
        <sz val="10"/>
        <rFont val="Verdana"/>
        <family val="2"/>
        <scheme val="minor"/>
      </rPr>
      <t>5)</t>
    </r>
  </si>
  <si>
    <t>2) Gesundheitsregion Siders: Bezirk Siders.</t>
  </si>
  <si>
    <t>3) Gesundheitsregion Sitten: Bezirke Sitten, Hérens und Conthey.</t>
  </si>
  <si>
    <t>4) Gesundheitsregion Martigny: Bezirke Martigny und Entremont.</t>
  </si>
  <si>
    <t>5) Gesundheitsregion Monthey: Bezirke St-Maurice und Monthey.</t>
  </si>
  <si>
    <r>
      <t>Innere und Allgemeinmedizin</t>
    </r>
    <r>
      <rPr>
        <vertAlign val="superscript"/>
        <sz val="10"/>
        <rFont val="Verdana"/>
        <family val="2"/>
        <scheme val="minor"/>
      </rPr>
      <t>3)</t>
    </r>
  </si>
  <si>
    <r>
      <t xml:space="preserve">Entwicklung der Anzahl zugelassener </t>
    </r>
    <r>
      <rPr>
        <b/>
        <sz val="12"/>
        <rFont val="Verdana"/>
        <family val="2"/>
      </rPr>
      <t>und praktizierende Ärzte nach SIWF-Spezialisierung</t>
    </r>
    <r>
      <rPr>
        <b/>
        <vertAlign val="superscript"/>
        <sz val="12"/>
        <rFont val="Verdana"/>
        <family val="2"/>
      </rPr>
      <t>1,2)</t>
    </r>
    <r>
      <rPr>
        <b/>
        <sz val="12"/>
        <rFont val="Verdana"/>
        <family val="2"/>
      </rPr>
      <t>, Wallis, seit 2003</t>
    </r>
  </si>
  <si>
    <r>
      <t>Chirurgie</t>
    </r>
    <r>
      <rPr>
        <vertAlign val="superscript"/>
        <sz val="10"/>
        <rFont val="Verdana"/>
        <family val="2"/>
        <scheme val="major"/>
      </rPr>
      <t>4)</t>
    </r>
  </si>
  <si>
    <r>
      <t>Radiologie</t>
    </r>
    <r>
      <rPr>
        <vertAlign val="superscript"/>
        <sz val="10"/>
        <rFont val="Verdana"/>
        <family val="2"/>
        <scheme val="major"/>
      </rPr>
      <t>5)</t>
    </r>
  </si>
  <si>
    <r>
      <t xml:space="preserve">Entwicklung der Anzahl zugelassener </t>
    </r>
    <r>
      <rPr>
        <sz val="10"/>
        <rFont val="Verdana"/>
        <family val="2"/>
      </rPr>
      <t>und praktizierende Ärzte nach Gesundheitsregion, Wallis, seit 1993</t>
    </r>
  </si>
  <si>
    <t>Gesundheitsregion</t>
  </si>
  <si>
    <r>
      <t xml:space="preserve">Entwicklung der Anzahl zugelassener </t>
    </r>
    <r>
      <rPr>
        <b/>
        <sz val="12"/>
        <rFont val="Verdana"/>
        <family val="2"/>
      </rPr>
      <t>und praktizierende Ärzte nach Gesundheitsregion, Wallis, seit 1993</t>
    </r>
  </si>
  <si>
    <r>
      <t>Anzahl VZÄ</t>
    </r>
    <r>
      <rPr>
        <b/>
        <i/>
        <vertAlign val="superscript"/>
        <sz val="9"/>
        <color indexed="8"/>
        <rFont val="Verdana"/>
        <family val="2"/>
      </rPr>
      <t>1)</t>
    </r>
  </si>
  <si>
    <t>5 Arztbesuche und +</t>
  </si>
  <si>
    <r>
      <rPr>
        <sz val="8"/>
        <rFont val="Symbol"/>
        <family val="1"/>
        <charset val="2"/>
      </rPr>
      <t xml:space="preserve"> ã</t>
    </r>
    <r>
      <rPr>
        <sz val="8"/>
        <rFont val="Verdana"/>
        <family val="2"/>
      </rPr>
      <t xml:space="preserve"> WGO 2021</t>
    </r>
  </si>
  <si>
    <t>Letzte Aktualisierung: August 2021</t>
  </si>
  <si>
    <r>
      <t>2020</t>
    </r>
    <r>
      <rPr>
        <vertAlign val="superscript"/>
        <sz val="10"/>
        <rFont val="Verdana"/>
        <family val="2"/>
        <scheme val="major"/>
      </rPr>
      <t>1)</t>
    </r>
  </si>
  <si>
    <t>1) Die Rate pro 1'000 Einwohner wird auf Basis der ständigen Wohnbevölkerung am 31.12. (ESPOP/STATPOP) berechnet. Projektierung ab 2020.</t>
  </si>
  <si>
    <t>Quelle(n): DGW; BFS, ESPOP, STATPOP</t>
  </si>
  <si>
    <r>
      <t>2020</t>
    </r>
    <r>
      <rPr>
        <vertAlign val="superscript"/>
        <sz val="10"/>
        <rFont val="Verdana"/>
        <family val="2"/>
        <scheme val="major"/>
      </rPr>
      <t>6)</t>
    </r>
  </si>
  <si>
    <t>6) Die Rate pro 1'000 Einwohner wird auf Basis der ständigen Wohnbevölkerung am 31.12. (ESPOP/STATPOP) berechnet. Projektierung ab 2020.</t>
  </si>
  <si>
    <r>
      <t>2020</t>
    </r>
    <r>
      <rPr>
        <b/>
        <vertAlign val="superscript"/>
        <sz val="10"/>
        <rFont val="Verdana"/>
        <family val="2"/>
        <scheme val="major"/>
      </rPr>
      <t>6)</t>
    </r>
  </si>
  <si>
    <t>Evol. en % 03-20</t>
  </si>
  <si>
    <t>Quelle(n): DGW</t>
  </si>
  <si>
    <t>Source(s): SSP; OFS, ESPOP, STATPOP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</si>
</sst>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 * #,##0.00_ ;_ * \-#,##0.00_ ;_ * &quot;-&quot;??_ ;_ @_ "/>
    <numFmt numFmtId="165" formatCode="_ * #,##0_ ;_ * \-#,##0_ ;_ * &quot;-&quot;??_ ;_ @_ "/>
    <numFmt numFmtId="166" formatCode="0.0%"/>
    <numFmt numFmtId="167" formatCode="0.0"/>
    <numFmt numFmtId="168" formatCode="#,##0.0"/>
    <numFmt numFmtId="169" formatCode="#,##0_ ;\-#,##0\ "/>
  </numFmts>
  <fonts count="51" x14ac:knownFonts="1">
    <font>
      <sz val="11"/>
      <color theme="1"/>
      <name val="Verdana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sz val="8"/>
      <name val="Symbol"/>
      <family val="1"/>
      <charset val="2"/>
    </font>
    <font>
      <sz val="9"/>
      <color indexed="8"/>
      <name val="Symbol"/>
      <family val="1"/>
      <charset val="2"/>
    </font>
    <font>
      <sz val="8"/>
      <name val="Verdana"/>
      <family val="2"/>
    </font>
    <font>
      <sz val="9"/>
      <color indexed="8"/>
      <name val="Verdana"/>
      <family val="2"/>
    </font>
    <font>
      <b/>
      <i/>
      <vertAlign val="superscript"/>
      <sz val="9"/>
      <color indexed="8"/>
      <name val="Verdana"/>
      <family val="2"/>
    </font>
    <font>
      <sz val="10"/>
      <name val="Verdana"/>
      <family val="2"/>
    </font>
    <font>
      <b/>
      <sz val="12"/>
      <name val="Verdana"/>
      <family val="2"/>
    </font>
    <font>
      <sz val="9"/>
      <name val="Verdana"/>
      <family val="2"/>
    </font>
    <font>
      <sz val="11"/>
      <color theme="1"/>
      <name val="Verdana"/>
      <family val="2"/>
      <scheme val="minor"/>
    </font>
    <font>
      <u/>
      <sz val="10"/>
      <color theme="10"/>
      <name val="Arial"/>
      <family val="2"/>
    </font>
    <font>
      <b/>
      <sz val="11"/>
      <color theme="1"/>
      <name val="Verdana"/>
      <family val="2"/>
      <scheme val="minor"/>
    </font>
    <font>
      <sz val="10"/>
      <name val="Verdana"/>
      <family val="2"/>
      <scheme val="minor"/>
    </font>
    <font>
      <b/>
      <sz val="12"/>
      <color indexed="8"/>
      <name val="Verdana"/>
      <family val="2"/>
      <scheme val="minor"/>
    </font>
    <font>
      <b/>
      <sz val="12"/>
      <color rgb="FFFF0000"/>
      <name val="Verdana"/>
      <family val="2"/>
      <scheme val="minor"/>
    </font>
    <font>
      <i/>
      <sz val="10"/>
      <name val="Verdana"/>
      <family val="2"/>
      <scheme val="minor"/>
    </font>
    <font>
      <u/>
      <sz val="10"/>
      <color theme="10"/>
      <name val="Verdana"/>
      <family val="2"/>
      <scheme val="minor"/>
    </font>
    <font>
      <sz val="10"/>
      <color theme="1"/>
      <name val="Verdana"/>
      <family val="2"/>
      <scheme val="minor"/>
    </font>
    <font>
      <sz val="10"/>
      <color rgb="FF000000"/>
      <name val="Verdana"/>
      <family val="2"/>
      <scheme val="minor"/>
    </font>
    <font>
      <sz val="9"/>
      <color theme="1"/>
      <name val="Verdana"/>
      <family val="2"/>
      <scheme val="minor"/>
    </font>
    <font>
      <sz val="9"/>
      <name val="Verdana"/>
      <family val="2"/>
      <scheme val="minor"/>
    </font>
    <font>
      <b/>
      <sz val="9"/>
      <color rgb="FF000000"/>
      <name val="Verdana"/>
      <family val="2"/>
      <scheme val="minor"/>
    </font>
    <font>
      <sz val="9"/>
      <color indexed="8"/>
      <name val="Verdana"/>
      <family val="2"/>
      <scheme val="minor"/>
    </font>
    <font>
      <b/>
      <sz val="9"/>
      <color theme="1"/>
      <name val="Verdana"/>
      <family val="2"/>
      <scheme val="minor"/>
    </font>
    <font>
      <sz val="10"/>
      <color rgb="FFFF0000"/>
      <name val="Verdana"/>
      <family val="2"/>
      <scheme val="minor"/>
    </font>
    <font>
      <b/>
      <sz val="10"/>
      <name val="Verdana"/>
      <family val="2"/>
      <scheme val="minor"/>
    </font>
    <font>
      <sz val="9"/>
      <color rgb="FFFF0000"/>
      <name val="Verdana"/>
      <family val="2"/>
      <scheme val="minor"/>
    </font>
    <font>
      <b/>
      <sz val="9"/>
      <name val="Verdana"/>
      <family val="2"/>
      <scheme val="minor"/>
    </font>
    <font>
      <b/>
      <sz val="12"/>
      <color theme="1"/>
      <name val="Verdana"/>
      <family val="2"/>
      <scheme val="minor"/>
    </font>
    <font>
      <vertAlign val="superscript"/>
      <sz val="9"/>
      <color theme="1"/>
      <name val="Verdana"/>
      <family val="2"/>
      <scheme val="minor"/>
    </font>
    <font>
      <b/>
      <sz val="10"/>
      <color theme="1"/>
      <name val="Verdana"/>
      <family val="2"/>
      <scheme val="minor"/>
    </font>
    <font>
      <sz val="10"/>
      <name val="Verdana"/>
      <family val="2"/>
      <scheme val="major"/>
    </font>
    <font>
      <b/>
      <sz val="10"/>
      <name val="Verdana"/>
      <family val="2"/>
      <scheme val="major"/>
    </font>
    <font>
      <b/>
      <i/>
      <sz val="9"/>
      <color theme="1"/>
      <name val="Verdana"/>
      <family val="2"/>
      <scheme val="minor"/>
    </font>
    <font>
      <b/>
      <sz val="12"/>
      <name val="Verdana"/>
      <family val="2"/>
      <scheme val="minor"/>
    </font>
    <font>
      <sz val="9"/>
      <name val="Verdana"/>
      <family val="2"/>
      <scheme val="major"/>
    </font>
    <font>
      <sz val="11"/>
      <color theme="1"/>
      <name val="Arial"/>
      <family val="2"/>
    </font>
    <font>
      <b/>
      <i/>
      <sz val="10"/>
      <name val="Verdana"/>
      <family val="2"/>
      <scheme val="major"/>
    </font>
    <font>
      <sz val="9"/>
      <color theme="1"/>
      <name val="Verdana"/>
      <family val="2"/>
      <scheme val="major"/>
    </font>
    <font>
      <vertAlign val="superscript"/>
      <sz val="10"/>
      <name val="Verdana"/>
      <family val="2"/>
      <scheme val="major"/>
    </font>
    <font>
      <b/>
      <vertAlign val="superscript"/>
      <sz val="10"/>
      <name val="Verdana"/>
      <family val="2"/>
      <scheme val="minor"/>
    </font>
    <font>
      <vertAlign val="superscript"/>
      <sz val="10"/>
      <name val="Verdana"/>
      <family val="2"/>
      <scheme val="minor"/>
    </font>
    <font>
      <b/>
      <vertAlign val="superscript"/>
      <sz val="12"/>
      <name val="Verdana"/>
      <family val="2"/>
    </font>
    <font>
      <b/>
      <vertAlign val="superscript"/>
      <sz val="10"/>
      <name val="Verdana"/>
      <family val="2"/>
      <scheme val="major"/>
    </font>
    <font>
      <sz val="10"/>
      <color rgb="FF000000"/>
      <name val="Verdana"/>
      <family val="2"/>
      <scheme val="major"/>
    </font>
    <font>
      <b/>
      <sz val="10"/>
      <color rgb="FF000000"/>
      <name val="Verdana"/>
      <family val="2"/>
      <scheme val="major"/>
    </font>
    <font>
      <sz val="10"/>
      <color theme="1"/>
      <name val="Verdana"/>
      <family val="2"/>
      <scheme val="major"/>
    </font>
    <font>
      <b/>
      <sz val="10"/>
      <color theme="1"/>
      <name val="Verdana"/>
      <family val="2"/>
    </font>
    <font>
      <sz val="10"/>
      <color theme="1"/>
      <name val="Verdana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9D9D9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10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  <xf numFmtId="164" fontId="1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1" fillId="0" borderId="0"/>
    <xf numFmtId="0" fontId="11" fillId="0" borderId="0"/>
    <xf numFmtId="0" fontId="2" fillId="0" borderId="0"/>
    <xf numFmtId="0" fontId="1" fillId="0" borderId="0"/>
    <xf numFmtId="9" fontId="11" fillId="0" borderId="0" applyFont="0" applyFill="0" applyBorder="0" applyAlignment="0" applyProtection="0"/>
    <xf numFmtId="0" fontId="38" fillId="0" borderId="0"/>
  </cellStyleXfs>
  <cellXfs count="346">
    <xf numFmtId="0" fontId="0" fillId="0" borderId="0" xfId="0"/>
    <xf numFmtId="0" fontId="14" fillId="0" borderId="0" xfId="7" applyFont="1" applyAlignment="1">
      <alignment vertical="center"/>
    </xf>
    <xf numFmtId="0" fontId="0" fillId="0" borderId="0" xfId="0" applyFont="1" applyAlignment="1">
      <alignment vertical="center"/>
    </xf>
    <xf numFmtId="0" fontId="15" fillId="2" borderId="0" xfId="4" applyFont="1" applyFill="1" applyBorder="1" applyAlignment="1">
      <alignment vertical="center"/>
    </xf>
    <xf numFmtId="0" fontId="16" fillId="2" borderId="0" xfId="4" applyFont="1" applyFill="1" applyBorder="1" applyAlignment="1">
      <alignment horizontal="right" vertical="center"/>
    </xf>
    <xf numFmtId="0" fontId="17" fillId="0" borderId="0" xfId="7" applyFont="1" applyAlignment="1"/>
    <xf numFmtId="0" fontId="14" fillId="0" borderId="0" xfId="7" applyFont="1" applyAlignment="1">
      <alignment horizontal="right" vertical="center"/>
    </xf>
    <xf numFmtId="0" fontId="14" fillId="0" borderId="0" xfId="7" applyFont="1" applyAlignment="1">
      <alignment vertical="center" wrapText="1"/>
    </xf>
    <xf numFmtId="0" fontId="14" fillId="3" borderId="1" xfId="7" applyFont="1" applyFill="1" applyBorder="1" applyAlignment="1">
      <alignment horizontal="center" vertical="center"/>
    </xf>
    <xf numFmtId="0" fontId="14" fillId="4" borderId="2" xfId="7" applyFont="1" applyFill="1" applyBorder="1" applyAlignment="1">
      <alignment horizontal="center" vertical="center" wrapText="1"/>
    </xf>
    <xf numFmtId="0" fontId="14" fillId="0" borderId="3" xfId="7" applyFont="1" applyBorder="1" applyAlignment="1">
      <alignment horizontal="left" vertical="center" wrapText="1" indent="1"/>
    </xf>
    <xf numFmtId="0" fontId="14" fillId="4" borderId="3" xfId="7" applyFont="1" applyFill="1" applyBorder="1" applyAlignment="1">
      <alignment horizontal="center" vertical="center" wrapText="1"/>
    </xf>
    <xf numFmtId="0" fontId="18" fillId="0" borderId="3" xfId="1" applyFont="1" applyBorder="1" applyAlignment="1" applyProtection="1">
      <alignment horizontal="center" vertical="center"/>
    </xf>
    <xf numFmtId="0" fontId="14" fillId="0" borderId="4" xfId="7" applyFont="1" applyBorder="1" applyAlignment="1">
      <alignment horizontal="left" vertical="center" wrapText="1" indent="1"/>
    </xf>
    <xf numFmtId="0" fontId="14" fillId="4" borderId="5" xfId="7" applyFont="1" applyFill="1" applyBorder="1" applyAlignment="1">
      <alignment horizontal="center" vertical="center" wrapText="1"/>
    </xf>
    <xf numFmtId="0" fontId="14" fillId="0" borderId="0" xfId="7" applyFont="1" applyBorder="1" applyAlignment="1">
      <alignment horizontal="left" vertical="center" wrapText="1" indent="1"/>
    </xf>
    <xf numFmtId="0" fontId="14" fillId="0" borderId="7" xfId="7" applyFont="1" applyBorder="1" applyAlignment="1">
      <alignment vertical="center"/>
    </xf>
    <xf numFmtId="0" fontId="14" fillId="0" borderId="8" xfId="7" applyFont="1" applyBorder="1" applyAlignment="1">
      <alignment vertical="center"/>
    </xf>
    <xf numFmtId="0" fontId="14" fillId="0" borderId="9" xfId="7" applyFont="1" applyBorder="1" applyAlignment="1">
      <alignment vertical="center"/>
    </xf>
    <xf numFmtId="0" fontId="14" fillId="0" borderId="0" xfId="7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14" fillId="0" borderId="10" xfId="7" quotePrefix="1" applyFont="1" applyFill="1" applyBorder="1" applyAlignment="1">
      <alignment horizontal="left" vertical="center"/>
    </xf>
    <xf numFmtId="0" fontId="14" fillId="0" borderId="11" xfId="7" applyFont="1" applyFill="1" applyBorder="1" applyAlignment="1">
      <alignment vertical="center"/>
    </xf>
    <xf numFmtId="0" fontId="14" fillId="0" borderId="12" xfId="7" applyFont="1" applyFill="1" applyBorder="1" applyAlignment="1">
      <alignment vertical="center"/>
    </xf>
    <xf numFmtId="0" fontId="14" fillId="0" borderId="8" xfId="7" quotePrefix="1" applyFont="1" applyFill="1" applyBorder="1" applyAlignment="1">
      <alignment horizontal="left" vertical="center"/>
    </xf>
    <xf numFmtId="0" fontId="14" fillId="0" borderId="8" xfId="7" applyFont="1" applyFill="1" applyBorder="1" applyAlignment="1">
      <alignment vertical="center"/>
    </xf>
    <xf numFmtId="0" fontId="19" fillId="0" borderId="0" xfId="0" applyFont="1" applyAlignment="1">
      <alignment vertical="center"/>
    </xf>
    <xf numFmtId="0" fontId="19" fillId="0" borderId="0" xfId="4" applyFont="1" applyAlignment="1">
      <alignment vertical="center"/>
    </xf>
    <xf numFmtId="0" fontId="19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0" fontId="22" fillId="0" borderId="0" xfId="0" applyFont="1" applyFill="1" applyBorder="1" applyAlignment="1">
      <alignment horizontal="left" vertical="center"/>
    </xf>
    <xf numFmtId="0" fontId="21" fillId="0" borderId="0" xfId="4" applyFont="1" applyAlignment="1">
      <alignment vertical="center"/>
    </xf>
    <xf numFmtId="0" fontId="21" fillId="0" borderId="0" xfId="4" applyFont="1" applyAlignment="1">
      <alignment horizontal="center" vertical="center"/>
    </xf>
    <xf numFmtId="0" fontId="21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19" fillId="0" borderId="0" xfId="0" applyFont="1" applyFill="1" applyBorder="1" applyAlignment="1">
      <alignment vertical="center"/>
    </xf>
    <xf numFmtId="0" fontId="22" fillId="0" borderId="0" xfId="0" applyFont="1" applyAlignment="1">
      <alignment vertical="center"/>
    </xf>
    <xf numFmtId="0" fontId="14" fillId="0" borderId="0" xfId="0" applyFont="1" applyFill="1" applyBorder="1" applyAlignment="1">
      <alignment vertical="center"/>
    </xf>
    <xf numFmtId="0" fontId="21" fillId="0" borderId="1" xfId="0" applyFont="1" applyBorder="1" applyAlignment="1">
      <alignment vertical="center"/>
    </xf>
    <xf numFmtId="0" fontId="25" fillId="7" borderId="1" xfId="0" applyFont="1" applyFill="1" applyBorder="1" applyAlignment="1">
      <alignment vertical="center"/>
    </xf>
    <xf numFmtId="0" fontId="14" fillId="0" borderId="0" xfId="4" applyFont="1" applyFill="1" applyBorder="1" applyAlignment="1">
      <alignment vertical="center"/>
    </xf>
    <xf numFmtId="0" fontId="26" fillId="0" borderId="0" xfId="0" applyFont="1" applyAlignment="1">
      <alignment vertical="center"/>
    </xf>
    <xf numFmtId="0" fontId="27" fillId="5" borderId="1" xfId="0" applyFont="1" applyFill="1" applyBorder="1" applyAlignment="1">
      <alignment horizontal="center" vertical="center" wrapText="1"/>
    </xf>
    <xf numFmtId="0" fontId="21" fillId="0" borderId="0" xfId="0" applyFont="1"/>
    <xf numFmtId="0" fontId="21" fillId="0" borderId="0" xfId="0" applyNumberFormat="1" applyFont="1"/>
    <xf numFmtId="0" fontId="28" fillId="0" borderId="0" xfId="0" applyFont="1" applyAlignment="1">
      <alignment vertical="center"/>
    </xf>
    <xf numFmtId="0" fontId="21" fillId="0" borderId="0" xfId="0" applyFont="1" applyAlignment="1">
      <alignment vertical="center" wrapText="1"/>
    </xf>
    <xf numFmtId="0" fontId="22" fillId="0" borderId="0" xfId="0" applyFont="1" applyAlignment="1">
      <alignment vertical="center" wrapText="1"/>
    </xf>
    <xf numFmtId="0" fontId="29" fillId="0" borderId="0" xfId="0" applyFont="1" applyFill="1" applyBorder="1" applyAlignment="1">
      <alignment vertical="center" wrapText="1"/>
    </xf>
    <xf numFmtId="0" fontId="30" fillId="0" borderId="0" xfId="0" applyFont="1" applyAlignment="1">
      <alignment vertical="center"/>
    </xf>
    <xf numFmtId="0" fontId="30" fillId="0" borderId="0" xfId="0" applyFont="1" applyAlignment="1">
      <alignment horizontal="right" vertical="center"/>
    </xf>
    <xf numFmtId="0" fontId="27" fillId="5" borderId="1" xfId="6" applyFont="1" applyFill="1" applyBorder="1" applyAlignment="1">
      <alignment horizontal="center" vertical="center"/>
    </xf>
    <xf numFmtId="0" fontId="14" fillId="0" borderId="2" xfId="6" applyFont="1" applyBorder="1" applyAlignment="1">
      <alignment horizontal="center" vertical="center"/>
    </xf>
    <xf numFmtId="0" fontId="14" fillId="0" borderId="3" xfId="6" applyFont="1" applyBorder="1" applyAlignment="1">
      <alignment horizontal="center" vertical="center"/>
    </xf>
    <xf numFmtId="0" fontId="14" fillId="0" borderId="5" xfId="6" applyFont="1" applyBorder="1" applyAlignment="1">
      <alignment horizontal="center" vertical="center"/>
    </xf>
    <xf numFmtId="0" fontId="27" fillId="0" borderId="0" xfId="5" applyFont="1" applyFill="1" applyBorder="1" applyAlignment="1">
      <alignment vertical="center"/>
    </xf>
    <xf numFmtId="0" fontId="14" fillId="0" borderId="2" xfId="6" applyFont="1" applyBorder="1" applyAlignment="1">
      <alignment horizontal="left" vertical="center" wrapText="1" indent="1"/>
    </xf>
    <xf numFmtId="0" fontId="14" fillId="0" borderId="2" xfId="0" applyFont="1" applyFill="1" applyBorder="1" applyAlignment="1">
      <alignment horizontal="right" vertical="center"/>
    </xf>
    <xf numFmtId="10" fontId="11" fillId="0" borderId="0" xfId="8" applyNumberFormat="1" applyFont="1" applyAlignment="1">
      <alignment vertical="center"/>
    </xf>
    <xf numFmtId="0" fontId="14" fillId="0" borderId="6" xfId="6" applyFont="1" applyBorder="1" applyAlignment="1">
      <alignment horizontal="left" vertical="center" wrapText="1" indent="1"/>
    </xf>
    <xf numFmtId="0" fontId="27" fillId="9" borderId="1" xfId="6" applyFont="1" applyFill="1" applyBorder="1" applyAlignment="1">
      <alignment horizontal="left" vertical="center" wrapText="1" indent="1"/>
    </xf>
    <xf numFmtId="0" fontId="28" fillId="0" borderId="0" xfId="0" applyFont="1" applyFill="1" applyBorder="1" applyAlignment="1">
      <alignment horizontal="left" vertical="center"/>
    </xf>
    <xf numFmtId="0" fontId="21" fillId="0" borderId="0" xfId="0" applyFont="1" applyFill="1" applyAlignment="1">
      <alignment vertical="center"/>
    </xf>
    <xf numFmtId="0" fontId="31" fillId="0" borderId="0" xfId="0" applyFont="1"/>
    <xf numFmtId="0" fontId="19" fillId="0" borderId="0" xfId="0" applyFont="1" applyFill="1" applyAlignment="1">
      <alignment vertical="center"/>
    </xf>
    <xf numFmtId="0" fontId="30" fillId="0" borderId="0" xfId="0" applyFont="1" applyFill="1" applyAlignment="1">
      <alignment horizontal="right"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Border="1" applyAlignment="1"/>
    <xf numFmtId="0" fontId="14" fillId="8" borderId="2" xfId="0" applyFont="1" applyFill="1" applyBorder="1" applyAlignment="1">
      <alignment horizontal="center" vertical="center" wrapText="1"/>
    </xf>
    <xf numFmtId="3" fontId="14" fillId="8" borderId="2" xfId="0" applyNumberFormat="1" applyFont="1" applyFill="1" applyBorder="1" applyAlignment="1">
      <alignment horizontal="right" vertical="center" wrapText="1"/>
    </xf>
    <xf numFmtId="3" fontId="14" fillId="0" borderId="2" xfId="0" applyNumberFormat="1" applyFont="1" applyFill="1" applyBorder="1" applyAlignment="1">
      <alignment horizontal="right" vertical="center"/>
    </xf>
    <xf numFmtId="3" fontId="27" fillId="9" borderId="2" xfId="0" applyNumberFormat="1" applyFont="1" applyFill="1" applyBorder="1" applyAlignment="1">
      <alignment horizontal="right" vertical="center" wrapText="1"/>
    </xf>
    <xf numFmtId="0" fontId="14" fillId="8" borderId="3" xfId="0" applyFont="1" applyFill="1" applyBorder="1" applyAlignment="1">
      <alignment horizontal="center" vertical="center" wrapText="1"/>
    </xf>
    <xf numFmtId="3" fontId="14" fillId="8" borderId="3" xfId="0" applyNumberFormat="1" applyFont="1" applyFill="1" applyBorder="1" applyAlignment="1">
      <alignment horizontal="right" vertical="center" wrapText="1"/>
    </xf>
    <xf numFmtId="3" fontId="14" fillId="0" borderId="3" xfId="0" applyNumberFormat="1" applyFont="1" applyFill="1" applyBorder="1" applyAlignment="1">
      <alignment horizontal="right" vertical="center"/>
    </xf>
    <xf numFmtId="3" fontId="27" fillId="9" borderId="3" xfId="0" applyNumberFormat="1" applyFont="1" applyFill="1" applyBorder="1" applyAlignment="1">
      <alignment horizontal="right" vertical="center" wrapText="1"/>
    </xf>
    <xf numFmtId="0" fontId="14" fillId="8" borderId="5" xfId="0" applyFont="1" applyFill="1" applyBorder="1" applyAlignment="1">
      <alignment horizontal="center" vertical="center" wrapText="1"/>
    </xf>
    <xf numFmtId="3" fontId="14" fillId="8" borderId="5" xfId="0" applyNumberFormat="1" applyFont="1" applyFill="1" applyBorder="1" applyAlignment="1">
      <alignment horizontal="right" vertical="center" wrapText="1"/>
    </xf>
    <xf numFmtId="3" fontId="14" fillId="0" borderId="5" xfId="0" applyNumberFormat="1" applyFont="1" applyFill="1" applyBorder="1" applyAlignment="1">
      <alignment horizontal="right" vertical="center"/>
    </xf>
    <xf numFmtId="3" fontId="27" fillId="9" borderId="5" xfId="0" applyNumberFormat="1" applyFont="1" applyFill="1" applyBorder="1" applyAlignment="1">
      <alignment horizontal="right" vertical="center" wrapText="1"/>
    </xf>
    <xf numFmtId="2" fontId="14" fillId="8" borderId="2" xfId="0" applyNumberFormat="1" applyFont="1" applyFill="1" applyBorder="1" applyAlignment="1">
      <alignment horizontal="right" vertical="center" wrapText="1"/>
    </xf>
    <xf numFmtId="2" fontId="14" fillId="0" borderId="2" xfId="0" applyNumberFormat="1" applyFont="1" applyFill="1" applyBorder="1" applyAlignment="1">
      <alignment horizontal="right" vertical="center"/>
    </xf>
    <xf numFmtId="2" fontId="27" fillId="9" borderId="2" xfId="0" applyNumberFormat="1" applyFont="1" applyFill="1" applyBorder="1" applyAlignment="1">
      <alignment horizontal="right" vertical="center" wrapText="1"/>
    </xf>
    <xf numFmtId="2" fontId="14" fillId="8" borderId="3" xfId="0" applyNumberFormat="1" applyFont="1" applyFill="1" applyBorder="1" applyAlignment="1">
      <alignment horizontal="right" vertical="center" wrapText="1"/>
    </xf>
    <xf numFmtId="2" fontId="14" fillId="0" borderId="3" xfId="0" applyNumberFormat="1" applyFont="1" applyFill="1" applyBorder="1" applyAlignment="1">
      <alignment horizontal="right" vertical="center"/>
    </xf>
    <xf numFmtId="2" fontId="27" fillId="9" borderId="3" xfId="0" applyNumberFormat="1" applyFont="1" applyFill="1" applyBorder="1" applyAlignment="1">
      <alignment horizontal="right" vertical="center" wrapText="1"/>
    </xf>
    <xf numFmtId="2" fontId="14" fillId="8" borderId="5" xfId="0" applyNumberFormat="1" applyFont="1" applyFill="1" applyBorder="1" applyAlignment="1">
      <alignment horizontal="right" vertical="center" wrapText="1"/>
    </xf>
    <xf numFmtId="2" fontId="14" fillId="0" borderId="5" xfId="0" applyNumberFormat="1" applyFont="1" applyFill="1" applyBorder="1" applyAlignment="1">
      <alignment horizontal="right" vertical="center"/>
    </xf>
    <xf numFmtId="2" fontId="27" fillId="9" borderId="5" xfId="0" applyNumberFormat="1" applyFont="1" applyFill="1" applyBorder="1" applyAlignment="1">
      <alignment horizontal="right" vertical="center" wrapText="1"/>
    </xf>
    <xf numFmtId="165" fontId="22" fillId="0" borderId="0" xfId="0" applyNumberFormat="1" applyFont="1" applyAlignment="1">
      <alignment horizontal="center" vertical="center"/>
    </xf>
    <xf numFmtId="165" fontId="22" fillId="0" borderId="0" xfId="0" applyNumberFormat="1" applyFont="1" applyAlignment="1">
      <alignment vertical="center"/>
    </xf>
    <xf numFmtId="0" fontId="21" fillId="0" borderId="0" xfId="4" applyFont="1" applyFill="1" applyAlignment="1">
      <alignment vertical="center"/>
    </xf>
    <xf numFmtId="166" fontId="19" fillId="0" borderId="0" xfId="8" applyNumberFormat="1" applyFont="1" applyAlignment="1">
      <alignment vertical="center"/>
    </xf>
    <xf numFmtId="0" fontId="21" fillId="0" borderId="0" xfId="0" applyFont="1" applyAlignment="1">
      <alignment wrapText="1"/>
    </xf>
    <xf numFmtId="0" fontId="31" fillId="0" borderId="0" xfId="0" applyFont="1" applyAlignment="1">
      <alignment wrapText="1"/>
    </xf>
    <xf numFmtId="0" fontId="13" fillId="0" borderId="0" xfId="0" applyFont="1" applyFill="1" applyBorder="1" applyAlignment="1">
      <alignment wrapText="1"/>
    </xf>
    <xf numFmtId="0" fontId="27" fillId="5" borderId="14" xfId="0" applyFont="1" applyFill="1" applyBorder="1" applyAlignment="1">
      <alignment horizontal="center" vertical="center" wrapText="1"/>
    </xf>
    <xf numFmtId="0" fontId="27" fillId="5" borderId="15" xfId="0" applyFont="1" applyFill="1" applyBorder="1" applyAlignment="1">
      <alignment horizontal="center" vertical="center" wrapText="1"/>
    </xf>
    <xf numFmtId="0" fontId="27" fillId="0" borderId="16" xfId="0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vertical="center" wrapText="1"/>
    </xf>
    <xf numFmtId="0" fontId="32" fillId="0" borderId="0" xfId="0" applyFont="1" applyFill="1" applyBorder="1" applyAlignment="1">
      <alignment wrapText="1"/>
    </xf>
    <xf numFmtId="0" fontId="14" fillId="0" borderId="2" xfId="0" applyFont="1" applyFill="1" applyBorder="1" applyAlignment="1">
      <alignment horizontal="center" vertical="center"/>
    </xf>
    <xf numFmtId="167" fontId="14" fillId="0" borderId="2" xfId="0" applyNumberFormat="1" applyFont="1" applyFill="1" applyBorder="1" applyAlignment="1">
      <alignment horizontal="right" vertical="center"/>
    </xf>
    <xf numFmtId="165" fontId="14" fillId="0" borderId="17" xfId="2" applyNumberFormat="1" applyFont="1" applyFill="1" applyBorder="1" applyAlignment="1">
      <alignment horizontal="right" vertical="center"/>
    </xf>
    <xf numFmtId="168" fontId="14" fillId="0" borderId="16" xfId="0" applyNumberFormat="1" applyFont="1" applyFill="1" applyBorder="1" applyAlignment="1">
      <alignment horizontal="right" vertical="center"/>
    </xf>
    <xf numFmtId="0" fontId="14" fillId="0" borderId="3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right" vertical="center"/>
    </xf>
    <xf numFmtId="167" fontId="14" fillId="0" borderId="3" xfId="0" applyNumberFormat="1" applyFont="1" applyFill="1" applyBorder="1" applyAlignment="1">
      <alignment horizontal="right" vertical="center"/>
    </xf>
    <xf numFmtId="165" fontId="14" fillId="0" borderId="18" xfId="2" applyNumberFormat="1" applyFont="1" applyFill="1" applyBorder="1" applyAlignment="1">
      <alignment horizontal="right" vertical="center"/>
    </xf>
    <xf numFmtId="0" fontId="14" fillId="0" borderId="5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right" vertical="center"/>
    </xf>
    <xf numFmtId="167" fontId="14" fillId="0" borderId="5" xfId="0" applyNumberFormat="1" applyFont="1" applyFill="1" applyBorder="1" applyAlignment="1">
      <alignment horizontal="right" vertical="center"/>
    </xf>
    <xf numFmtId="165" fontId="14" fillId="0" borderId="19" xfId="2" applyNumberFormat="1" applyFont="1" applyFill="1" applyBorder="1" applyAlignment="1">
      <alignment horizontal="right" vertical="center"/>
    </xf>
    <xf numFmtId="0" fontId="28" fillId="0" borderId="0" xfId="0" applyFont="1" applyFill="1" applyAlignment="1">
      <alignment vertical="center"/>
    </xf>
    <xf numFmtId="0" fontId="3" fillId="0" borderId="0" xfId="4" applyFont="1" applyAlignment="1">
      <alignment horizontal="center" vertical="center"/>
    </xf>
    <xf numFmtId="3" fontId="33" fillId="0" borderId="3" xfId="0" applyNumberFormat="1" applyFont="1" applyFill="1" applyBorder="1" applyAlignment="1">
      <alignment horizontal="right" vertical="center"/>
    </xf>
    <xf numFmtId="168" fontId="14" fillId="0" borderId="0" xfId="0" applyNumberFormat="1" applyFont="1" applyFill="1" applyBorder="1" applyAlignment="1">
      <alignment horizontal="right" vertical="center"/>
    </xf>
    <xf numFmtId="0" fontId="30" fillId="0" borderId="0" xfId="0" applyFont="1" applyFill="1" applyAlignment="1">
      <alignment horizontal="left" vertical="center" wrapText="1"/>
    </xf>
    <xf numFmtId="0" fontId="33" fillId="0" borderId="5" xfId="6" applyFont="1" applyBorder="1" applyAlignment="1">
      <alignment horizontal="right" vertical="center"/>
    </xf>
    <xf numFmtId="0" fontId="19" fillId="0" borderId="0" xfId="0" applyFont="1" applyAlignment="1">
      <alignment horizontal="right" vertical="center"/>
    </xf>
    <xf numFmtId="0" fontId="27" fillId="5" borderId="1" xfId="0" applyFont="1" applyFill="1" applyBorder="1" applyAlignment="1">
      <alignment vertical="center"/>
    </xf>
    <xf numFmtId="0" fontId="27" fillId="5" borderId="1" xfId="0" applyFont="1" applyFill="1" applyBorder="1" applyAlignment="1">
      <alignment horizontal="center" vertical="center"/>
    </xf>
    <xf numFmtId="0" fontId="19" fillId="4" borderId="0" xfId="0" applyFont="1" applyFill="1" applyAlignment="1">
      <alignment vertical="center"/>
    </xf>
    <xf numFmtId="0" fontId="30" fillId="4" borderId="0" xfId="0" applyFont="1" applyFill="1" applyBorder="1" applyAlignment="1">
      <alignment vertical="center" wrapText="1"/>
    </xf>
    <xf numFmtId="0" fontId="30" fillId="4" borderId="20" xfId="0" applyFont="1" applyFill="1" applyBorder="1" applyAlignment="1">
      <alignment vertical="center" wrapText="1"/>
    </xf>
    <xf numFmtId="0" fontId="30" fillId="0" borderId="0" xfId="0" applyFont="1" applyFill="1" applyAlignment="1">
      <alignment horizontal="left" vertical="center" wrapText="1"/>
    </xf>
    <xf numFmtId="0" fontId="14" fillId="0" borderId="2" xfId="7" applyFont="1" applyFill="1" applyBorder="1" applyAlignment="1">
      <alignment horizontal="left" vertical="center" wrapText="1" indent="1"/>
    </xf>
    <xf numFmtId="0" fontId="14" fillId="0" borderId="4" xfId="7" applyFont="1" applyFill="1" applyBorder="1" applyAlignment="1">
      <alignment horizontal="left" vertical="center" wrapText="1" indent="1"/>
    </xf>
    <xf numFmtId="0" fontId="21" fillId="0" borderId="0" xfId="4" applyFont="1" applyFill="1" applyAlignment="1">
      <alignment horizontal="center" vertical="center"/>
    </xf>
    <xf numFmtId="0" fontId="33" fillId="0" borderId="6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/>
    <xf numFmtId="3" fontId="33" fillId="0" borderId="6" xfId="0" applyNumberFormat="1" applyFont="1" applyFill="1" applyBorder="1" applyAlignment="1">
      <alignment horizontal="right" vertical="center" wrapText="1"/>
    </xf>
    <xf numFmtId="3" fontId="33" fillId="0" borderId="6" xfId="0" applyNumberFormat="1" applyFont="1" applyFill="1" applyBorder="1" applyAlignment="1">
      <alignment horizontal="right" vertical="center"/>
    </xf>
    <xf numFmtId="0" fontId="34" fillId="9" borderId="1" xfId="6" applyFont="1" applyFill="1" applyBorder="1" applyAlignment="1">
      <alignment horizontal="right" vertical="center"/>
    </xf>
    <xf numFmtId="0" fontId="33" fillId="0" borderId="6" xfId="6" applyFont="1" applyFill="1" applyBorder="1" applyAlignment="1">
      <alignment horizontal="center" vertical="center"/>
    </xf>
    <xf numFmtId="0" fontId="33" fillId="9" borderId="5" xfId="6" applyFont="1" applyFill="1" applyBorder="1" applyAlignment="1">
      <alignment horizontal="right" vertical="center"/>
    </xf>
    <xf numFmtId="0" fontId="33" fillId="0" borderId="6" xfId="0" applyFont="1" applyFill="1" applyBorder="1" applyAlignment="1">
      <alignment horizontal="right" vertical="center"/>
    </xf>
    <xf numFmtId="2" fontId="33" fillId="0" borderId="6" xfId="0" applyNumberFormat="1" applyFont="1" applyFill="1" applyBorder="1" applyAlignment="1">
      <alignment horizontal="right" vertical="center"/>
    </xf>
    <xf numFmtId="3" fontId="14" fillId="9" borderId="5" xfId="0" applyNumberFormat="1" applyFont="1" applyFill="1" applyBorder="1" applyAlignment="1">
      <alignment horizontal="right" vertical="center" wrapText="1"/>
    </xf>
    <xf numFmtId="167" fontId="33" fillId="0" borderId="6" xfId="0" applyNumberFormat="1" applyFont="1" applyFill="1" applyBorder="1" applyAlignment="1">
      <alignment horizontal="right" vertical="center"/>
    </xf>
    <xf numFmtId="169" fontId="33" fillId="0" borderId="6" xfId="3" applyNumberFormat="1" applyFont="1" applyFill="1" applyBorder="1" applyAlignment="1">
      <alignment horizontal="right" vertical="center"/>
    </xf>
    <xf numFmtId="1" fontId="33" fillId="0" borderId="6" xfId="0" applyNumberFormat="1" applyFont="1" applyFill="1" applyBorder="1" applyAlignment="1">
      <alignment horizontal="center" vertical="center" wrapText="1"/>
    </xf>
    <xf numFmtId="2" fontId="33" fillId="0" borderId="6" xfId="0" applyNumberFormat="1" applyFont="1" applyFill="1" applyBorder="1" applyAlignment="1">
      <alignment horizontal="right" vertical="center" wrapText="1"/>
    </xf>
    <xf numFmtId="0" fontId="34" fillId="5" borderId="1" xfId="5" applyNumberFormat="1" applyFont="1" applyFill="1" applyBorder="1" applyAlignment="1">
      <alignment horizontal="center" vertical="center"/>
    </xf>
    <xf numFmtId="0" fontId="33" fillId="0" borderId="2" xfId="0" applyFont="1" applyBorder="1" applyAlignment="1">
      <alignment vertical="center"/>
    </xf>
    <xf numFmtId="2" fontId="33" fillId="0" borderId="6" xfId="0" applyNumberFormat="1" applyFont="1" applyBorder="1" applyAlignment="1">
      <alignment vertical="center"/>
    </xf>
    <xf numFmtId="0" fontId="5" fillId="0" borderId="0" xfId="7" applyFont="1" applyFill="1" applyAlignment="1">
      <alignment horizontal="right"/>
    </xf>
    <xf numFmtId="165" fontId="14" fillId="0" borderId="3" xfId="2" applyNumberFormat="1" applyFont="1" applyFill="1" applyBorder="1" applyAlignment="1">
      <alignment horizontal="right" vertical="center"/>
    </xf>
    <xf numFmtId="0" fontId="8" fillId="0" borderId="4" xfId="7" applyFont="1" applyBorder="1" applyAlignment="1">
      <alignment horizontal="left" vertical="center" wrapText="1" indent="1"/>
    </xf>
    <xf numFmtId="3" fontId="34" fillId="9" borderId="1" xfId="2" applyNumberFormat="1" applyFont="1" applyFill="1" applyBorder="1" applyAlignment="1">
      <alignment horizontal="right" vertical="center"/>
    </xf>
    <xf numFmtId="0" fontId="25" fillId="6" borderId="1" xfId="0" applyFont="1" applyFill="1" applyBorder="1" applyAlignment="1">
      <alignment vertical="center"/>
    </xf>
    <xf numFmtId="0" fontId="35" fillId="6" borderId="1" xfId="0" applyFont="1" applyFill="1" applyBorder="1" applyAlignment="1">
      <alignment vertical="center"/>
    </xf>
    <xf numFmtId="0" fontId="35" fillId="10" borderId="1" xfId="0" applyFont="1" applyFill="1" applyBorder="1" applyAlignment="1">
      <alignment vertical="center"/>
    </xf>
    <xf numFmtId="0" fontId="23" fillId="10" borderId="1" xfId="0" applyFont="1" applyFill="1" applyBorder="1" applyAlignment="1">
      <alignment vertical="center" wrapText="1"/>
    </xf>
    <xf numFmtId="0" fontId="23" fillId="10" borderId="1" xfId="0" applyFont="1" applyFill="1" applyBorder="1" applyAlignment="1">
      <alignment horizontal="center" vertical="center" wrapText="1"/>
    </xf>
    <xf numFmtId="0" fontId="23" fillId="10" borderId="1" xfId="0" applyFont="1" applyFill="1" applyBorder="1" applyAlignment="1">
      <alignment horizontal="center" vertical="center"/>
    </xf>
    <xf numFmtId="0" fontId="36" fillId="0" borderId="0" xfId="0" applyFont="1" applyAlignment="1">
      <alignment vertical="center"/>
    </xf>
    <xf numFmtId="0" fontId="33" fillId="0" borderId="6" xfId="0" applyFont="1" applyFill="1" applyBorder="1" applyAlignment="1">
      <alignment horizontal="center" vertical="center"/>
    </xf>
    <xf numFmtId="0" fontId="33" fillId="0" borderId="2" xfId="0" applyFont="1" applyFill="1" applyBorder="1" applyAlignment="1">
      <alignment vertical="center"/>
    </xf>
    <xf numFmtId="2" fontId="33" fillId="0" borderId="6" xfId="0" applyNumberFormat="1" applyFont="1" applyFill="1" applyBorder="1" applyAlignment="1">
      <alignment vertical="center"/>
    </xf>
    <xf numFmtId="1" fontId="33" fillId="0" borderId="1" xfId="0" applyNumberFormat="1" applyFont="1" applyBorder="1" applyAlignment="1">
      <alignment horizontal="center" vertical="center"/>
    </xf>
    <xf numFmtId="1" fontId="34" fillId="9" borderId="1" xfId="0" applyNumberFormat="1" applyFont="1" applyFill="1" applyBorder="1" applyAlignment="1">
      <alignment horizontal="center" vertical="center"/>
    </xf>
    <xf numFmtId="167" fontId="39" fillId="9" borderId="1" xfId="0" applyNumberFormat="1" applyFont="1" applyFill="1" applyBorder="1" applyAlignment="1">
      <alignment horizontal="center" vertical="center"/>
    </xf>
    <xf numFmtId="1" fontId="39" fillId="5" borderId="1" xfId="0" applyNumberFormat="1" applyFont="1" applyFill="1" applyBorder="1" applyAlignment="1">
      <alignment horizontal="center" vertical="center"/>
    </xf>
    <xf numFmtId="0" fontId="37" fillId="0" borderId="0" xfId="0" applyFont="1" applyFill="1" applyBorder="1" applyAlignment="1">
      <alignment horizontal="left" vertical="center"/>
    </xf>
    <xf numFmtId="0" fontId="40" fillId="0" borderId="0" xfId="0" applyFont="1" applyAlignment="1">
      <alignment horizontal="left" vertical="center"/>
    </xf>
    <xf numFmtId="0" fontId="37" fillId="0" borderId="0" xfId="0" applyFont="1" applyFill="1" applyAlignment="1">
      <alignment horizontal="left" vertical="center"/>
    </xf>
    <xf numFmtId="3" fontId="33" fillId="9" borderId="5" xfId="0" applyNumberFormat="1" applyFont="1" applyFill="1" applyBorder="1" applyAlignment="1">
      <alignment horizontal="right" vertical="center" wrapText="1"/>
    </xf>
    <xf numFmtId="3" fontId="34" fillId="9" borderId="5" xfId="0" applyNumberFormat="1" applyFont="1" applyFill="1" applyBorder="1" applyAlignment="1">
      <alignment horizontal="right" vertical="center" wrapText="1"/>
    </xf>
    <xf numFmtId="2" fontId="33" fillId="0" borderId="5" xfId="0" applyNumberFormat="1" applyFont="1" applyFill="1" applyBorder="1" applyAlignment="1">
      <alignment horizontal="right" vertical="center"/>
    </xf>
    <xf numFmtId="3" fontId="33" fillId="0" borderId="5" xfId="2" applyNumberFormat="1" applyFont="1" applyFill="1" applyBorder="1" applyAlignment="1">
      <alignment horizontal="right" vertical="center"/>
    </xf>
    <xf numFmtId="167" fontId="33" fillId="0" borderId="5" xfId="0" applyNumberFormat="1" applyFont="1" applyFill="1" applyBorder="1" applyAlignment="1">
      <alignment horizontal="right" vertical="center"/>
    </xf>
    <xf numFmtId="169" fontId="33" fillId="0" borderId="5" xfId="3" applyNumberFormat="1" applyFont="1" applyFill="1" applyBorder="1" applyAlignment="1">
      <alignment horizontal="right" vertical="center"/>
    </xf>
    <xf numFmtId="3" fontId="33" fillId="0" borderId="5" xfId="0" applyNumberFormat="1" applyFont="1" applyFill="1" applyBorder="1" applyAlignment="1">
      <alignment horizontal="right" vertical="center"/>
    </xf>
    <xf numFmtId="0" fontId="33" fillId="0" borderId="5" xfId="6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12" fillId="0" borderId="3" xfId="1" applyBorder="1" applyAlignment="1" applyProtection="1">
      <alignment horizontal="center" vertical="center"/>
    </xf>
    <xf numFmtId="0" fontId="14" fillId="0" borderId="13" xfId="7" applyFont="1" applyFill="1" applyBorder="1" applyAlignment="1">
      <alignment horizontal="center" vertical="center" wrapText="1"/>
    </xf>
    <xf numFmtId="0" fontId="14" fillId="0" borderId="13" xfId="7" applyFont="1" applyFill="1" applyBorder="1" applyAlignment="1">
      <alignment horizontal="left" vertical="center" wrapText="1" indent="1"/>
    </xf>
    <xf numFmtId="0" fontId="12" fillId="0" borderId="13" xfId="1" quotePrefix="1" applyBorder="1" applyAlignment="1" applyProtection="1">
      <alignment horizontal="center" vertical="center"/>
    </xf>
    <xf numFmtId="0" fontId="14" fillId="0" borderId="13" xfId="7" applyFont="1" applyBorder="1" applyAlignment="1">
      <alignment horizontal="left" vertical="center" wrapText="1" indent="1"/>
    </xf>
    <xf numFmtId="0" fontId="14" fillId="0" borderId="3" xfId="7" applyFont="1" applyFill="1" applyBorder="1" applyAlignment="1">
      <alignment horizontal="center" vertical="center" wrapText="1"/>
    </xf>
    <xf numFmtId="0" fontId="14" fillId="0" borderId="3" xfId="7" applyFont="1" applyFill="1" applyBorder="1" applyAlignment="1">
      <alignment horizontal="left" vertical="center" wrapText="1" indent="1"/>
    </xf>
    <xf numFmtId="0" fontId="21" fillId="0" borderId="0" xfId="0" applyFont="1" applyAlignment="1">
      <alignment horizontal="left" vertical="center"/>
    </xf>
    <xf numFmtId="0" fontId="33" fillId="0" borderId="5" xfId="0" applyFont="1" applyFill="1" applyBorder="1" applyAlignment="1">
      <alignment horizontal="center" vertical="center"/>
    </xf>
    <xf numFmtId="165" fontId="33" fillId="0" borderId="5" xfId="2" applyNumberFormat="1" applyFont="1" applyFill="1" applyBorder="1" applyAlignment="1">
      <alignment horizontal="right" vertical="center"/>
    </xf>
    <xf numFmtId="165" fontId="33" fillId="0" borderId="6" xfId="2" applyNumberFormat="1" applyFont="1" applyFill="1" applyBorder="1" applyAlignment="1">
      <alignment horizontal="right" vertical="center"/>
    </xf>
    <xf numFmtId="3" fontId="14" fillId="9" borderId="2" xfId="0" applyNumberFormat="1" applyFont="1" applyFill="1" applyBorder="1" applyAlignment="1">
      <alignment horizontal="right" vertical="center" wrapText="1"/>
    </xf>
    <xf numFmtId="3" fontId="14" fillId="9" borderId="3" xfId="0" applyNumberFormat="1" applyFont="1" applyFill="1" applyBorder="1" applyAlignment="1">
      <alignment horizontal="right" vertical="center" wrapText="1"/>
    </xf>
    <xf numFmtId="3" fontId="33" fillId="9" borderId="6" xfId="0" applyNumberFormat="1" applyFont="1" applyFill="1" applyBorder="1" applyAlignment="1">
      <alignment horizontal="right" vertical="center" wrapText="1"/>
    </xf>
    <xf numFmtId="2" fontId="14" fillId="9" borderId="2" xfId="0" applyNumberFormat="1" applyFont="1" applyFill="1" applyBorder="1" applyAlignment="1">
      <alignment horizontal="right" vertical="center" wrapText="1"/>
    </xf>
    <xf numFmtId="2" fontId="14" fillId="9" borderId="3" xfId="0" applyNumberFormat="1" applyFont="1" applyFill="1" applyBorder="1" applyAlignment="1">
      <alignment horizontal="right" vertical="center" wrapText="1"/>
    </xf>
    <xf numFmtId="2" fontId="14" fillId="9" borderId="5" xfId="0" applyNumberFormat="1" applyFont="1" applyFill="1" applyBorder="1" applyAlignment="1">
      <alignment horizontal="right" vertical="center" wrapText="1"/>
    </xf>
    <xf numFmtId="2" fontId="33" fillId="9" borderId="6" xfId="0" applyNumberFormat="1" applyFont="1" applyFill="1" applyBorder="1" applyAlignment="1">
      <alignment horizontal="right" vertical="center" wrapText="1"/>
    </xf>
    <xf numFmtId="2" fontId="34" fillId="9" borderId="6" xfId="0" applyNumberFormat="1" applyFont="1" applyFill="1" applyBorder="1" applyAlignment="1">
      <alignment horizontal="right" vertical="center" wrapText="1"/>
    </xf>
    <xf numFmtId="0" fontId="33" fillId="8" borderId="5" xfId="0" applyFont="1" applyFill="1" applyBorder="1" applyAlignment="1">
      <alignment horizontal="center" vertical="center" wrapText="1"/>
    </xf>
    <xf numFmtId="4" fontId="33" fillId="9" borderId="5" xfId="0" applyNumberFormat="1" applyFont="1" applyFill="1" applyBorder="1" applyAlignment="1">
      <alignment horizontal="right" vertical="center" wrapText="1"/>
    </xf>
    <xf numFmtId="4" fontId="33" fillId="8" borderId="5" xfId="0" applyNumberFormat="1" applyFont="1" applyFill="1" applyBorder="1" applyAlignment="1">
      <alignment horizontal="right" vertical="center" wrapText="1"/>
    </xf>
    <xf numFmtId="4" fontId="33" fillId="0" borderId="5" xfId="0" applyNumberFormat="1" applyFont="1" applyFill="1" applyBorder="1" applyAlignment="1">
      <alignment horizontal="right" vertical="center"/>
    </xf>
    <xf numFmtId="4" fontId="34" fillId="9" borderId="5" xfId="0" applyNumberFormat="1" applyFont="1" applyFill="1" applyBorder="1" applyAlignment="1">
      <alignment horizontal="right" vertical="center" wrapText="1"/>
    </xf>
    <xf numFmtId="0" fontId="21" fillId="0" borderId="0" xfId="0" applyFont="1" applyFill="1" applyAlignment="1">
      <alignment vertical="center" wrapText="1"/>
    </xf>
    <xf numFmtId="0" fontId="33" fillId="0" borderId="2" xfId="6" applyFont="1" applyBorder="1" applyAlignment="1">
      <alignment horizontal="right" vertical="center" wrapText="1"/>
    </xf>
    <xf numFmtId="0" fontId="33" fillId="0" borderId="2" xfId="6" applyFont="1" applyBorder="1" applyAlignment="1">
      <alignment horizontal="right" vertical="center"/>
    </xf>
    <xf numFmtId="0" fontId="33" fillId="0" borderId="2" xfId="0" applyFont="1" applyFill="1" applyBorder="1" applyAlignment="1">
      <alignment horizontal="right" vertical="center"/>
    </xf>
    <xf numFmtId="2" fontId="33" fillId="0" borderId="13" xfId="0" applyNumberFormat="1" applyFont="1" applyBorder="1" applyAlignment="1">
      <alignment vertical="center"/>
    </xf>
    <xf numFmtId="0" fontId="33" fillId="0" borderId="3" xfId="0" applyFont="1" applyBorder="1" applyAlignment="1">
      <alignment vertical="center"/>
    </xf>
    <xf numFmtId="0" fontId="33" fillId="0" borderId="2" xfId="6" applyFont="1" applyFill="1" applyBorder="1" applyAlignment="1">
      <alignment horizontal="right" vertical="center" wrapText="1"/>
    </xf>
    <xf numFmtId="0" fontId="33" fillId="0" borderId="2" xfId="6" applyFont="1" applyFill="1" applyBorder="1" applyAlignment="1">
      <alignment horizontal="right" vertical="center"/>
    </xf>
    <xf numFmtId="0" fontId="33" fillId="0" borderId="3" xfId="0" applyFont="1" applyFill="1" applyBorder="1" applyAlignment="1">
      <alignment vertical="center"/>
    </xf>
    <xf numFmtId="2" fontId="33" fillId="0" borderId="13" xfId="0" applyNumberFormat="1" applyFont="1" applyFill="1" applyBorder="1" applyAlignment="1">
      <alignment vertical="center"/>
    </xf>
    <xf numFmtId="0" fontId="33" fillId="0" borderId="3" xfId="6" applyFont="1" applyBorder="1" applyAlignment="1">
      <alignment horizontal="center" vertical="center"/>
    </xf>
    <xf numFmtId="166" fontId="14" fillId="0" borderId="2" xfId="6" applyNumberFormat="1" applyFont="1" applyBorder="1" applyAlignment="1">
      <alignment horizontal="right" vertical="center"/>
    </xf>
    <xf numFmtId="166" fontId="14" fillId="0" borderId="3" xfId="6" applyNumberFormat="1" applyFont="1" applyBorder="1" applyAlignment="1">
      <alignment horizontal="right" vertical="center"/>
    </xf>
    <xf numFmtId="166" fontId="14" fillId="0" borderId="5" xfId="6" applyNumberFormat="1" applyFont="1" applyBorder="1" applyAlignment="1">
      <alignment horizontal="right" vertical="center"/>
    </xf>
    <xf numFmtId="166" fontId="33" fillId="0" borderId="5" xfId="6" applyNumberFormat="1" applyFont="1" applyFill="1" applyBorder="1" applyAlignment="1">
      <alignment horizontal="right" vertical="center"/>
    </xf>
    <xf numFmtId="165" fontId="27" fillId="0" borderId="2" xfId="2" applyNumberFormat="1" applyFont="1" applyBorder="1" applyAlignment="1">
      <alignment horizontal="right" vertical="center"/>
    </xf>
    <xf numFmtId="165" fontId="27" fillId="0" borderId="3" xfId="2" applyNumberFormat="1" applyFont="1" applyBorder="1" applyAlignment="1">
      <alignment horizontal="right" vertical="center"/>
    </xf>
    <xf numFmtId="165" fontId="27" fillId="0" borderId="5" xfId="2" applyNumberFormat="1" applyFont="1" applyBorder="1" applyAlignment="1">
      <alignment horizontal="right" vertical="center"/>
    </xf>
    <xf numFmtId="165" fontId="34" fillId="0" borderId="5" xfId="2" applyNumberFormat="1" applyFont="1" applyFill="1" applyBorder="1" applyAlignment="1">
      <alignment horizontal="right" vertical="center"/>
    </xf>
    <xf numFmtId="165" fontId="14" fillId="0" borderId="2" xfId="2" applyNumberFormat="1" applyFont="1" applyBorder="1" applyAlignment="1">
      <alignment horizontal="right" vertical="center"/>
    </xf>
    <xf numFmtId="165" fontId="14" fillId="0" borderId="3" xfId="2" applyNumberFormat="1" applyFont="1" applyBorder="1" applyAlignment="1">
      <alignment horizontal="right" vertical="center"/>
    </xf>
    <xf numFmtId="165" fontId="14" fillId="0" borderId="5" xfId="2" applyNumberFormat="1" applyFont="1" applyBorder="1" applyAlignment="1">
      <alignment horizontal="right" vertical="center"/>
    </xf>
    <xf numFmtId="165" fontId="33" fillId="0" borderId="5" xfId="2" applyNumberFormat="1" applyFont="1" applyBorder="1" applyAlignment="1">
      <alignment horizontal="right" vertical="center"/>
    </xf>
    <xf numFmtId="0" fontId="46" fillId="8" borderId="3" xfId="0" applyFont="1" applyFill="1" applyBorder="1" applyAlignment="1">
      <alignment horizontal="center" vertical="center" wrapText="1"/>
    </xf>
    <xf numFmtId="3" fontId="46" fillId="9" borderId="3" xfId="0" applyNumberFormat="1" applyFont="1" applyFill="1" applyBorder="1" applyAlignment="1">
      <alignment horizontal="right" vertical="center" wrapText="1"/>
    </xf>
    <xf numFmtId="0" fontId="46" fillId="0" borderId="2" xfId="0" applyFont="1" applyBorder="1" applyAlignment="1">
      <alignment horizontal="right" vertical="center"/>
    </xf>
    <xf numFmtId="3" fontId="47" fillId="9" borderId="3" xfId="0" applyNumberFormat="1" applyFont="1" applyFill="1" applyBorder="1" applyAlignment="1">
      <alignment horizontal="right" vertical="center" wrapText="1"/>
    </xf>
    <xf numFmtId="0" fontId="46" fillId="0" borderId="3" xfId="0" applyFont="1" applyBorder="1" applyAlignment="1">
      <alignment horizontal="right" vertical="center"/>
    </xf>
    <xf numFmtId="0" fontId="48" fillId="0" borderId="3" xfId="0" applyFont="1" applyBorder="1" applyAlignment="1">
      <alignment horizontal="right" vertical="center"/>
    </xf>
    <xf numFmtId="0" fontId="46" fillId="8" borderId="5" xfId="0" applyFont="1" applyFill="1" applyBorder="1" applyAlignment="1">
      <alignment horizontal="center" vertical="center" wrapText="1"/>
    </xf>
    <xf numFmtId="3" fontId="46" fillId="9" borderId="5" xfId="0" applyNumberFormat="1" applyFont="1" applyFill="1" applyBorder="1" applyAlignment="1">
      <alignment horizontal="right" vertical="center" wrapText="1"/>
    </xf>
    <xf numFmtId="3" fontId="47" fillId="9" borderId="5" xfId="0" applyNumberFormat="1" applyFont="1" applyFill="1" applyBorder="1" applyAlignment="1">
      <alignment horizontal="right" vertical="center" wrapText="1"/>
    </xf>
    <xf numFmtId="0" fontId="33" fillId="0" borderId="5" xfId="0" applyFont="1" applyBorder="1" applyAlignment="1">
      <alignment horizontal="right" vertical="center"/>
    </xf>
    <xf numFmtId="3" fontId="34" fillId="9" borderId="6" xfId="0" applyNumberFormat="1" applyFont="1" applyFill="1" applyBorder="1" applyAlignment="1">
      <alignment horizontal="right" vertical="center" wrapText="1"/>
    </xf>
    <xf numFmtId="164" fontId="46" fillId="9" borderId="3" xfId="2" applyNumberFormat="1" applyFont="1" applyFill="1" applyBorder="1" applyAlignment="1">
      <alignment horizontal="right" vertical="center" wrapText="1"/>
    </xf>
    <xf numFmtId="164" fontId="46" fillId="8" borderId="3" xfId="2" applyNumberFormat="1" applyFont="1" applyFill="1" applyBorder="1" applyAlignment="1">
      <alignment horizontal="right" vertical="center" wrapText="1"/>
    </xf>
    <xf numFmtId="164" fontId="47" fillId="9" borderId="3" xfId="2" applyNumberFormat="1" applyFont="1" applyFill="1" applyBorder="1" applyAlignment="1">
      <alignment horizontal="right" vertical="center" wrapText="1"/>
    </xf>
    <xf numFmtId="164" fontId="46" fillId="9" borderId="5" xfId="2" applyNumberFormat="1" applyFont="1" applyFill="1" applyBorder="1" applyAlignment="1">
      <alignment horizontal="right" vertical="center" wrapText="1"/>
    </xf>
    <xf numFmtId="164" fontId="46" fillId="8" borderId="5" xfId="2" applyNumberFormat="1" applyFont="1" applyFill="1" applyBorder="1" applyAlignment="1">
      <alignment horizontal="right" vertical="center" wrapText="1"/>
    </xf>
    <xf numFmtId="164" fontId="47" fillId="9" borderId="5" xfId="2" applyNumberFormat="1" applyFont="1" applyFill="1" applyBorder="1" applyAlignment="1">
      <alignment horizontal="right" vertical="center" wrapText="1"/>
    </xf>
    <xf numFmtId="164" fontId="33" fillId="9" borderId="5" xfId="2" applyNumberFormat="1" applyFont="1" applyFill="1" applyBorder="1" applyAlignment="1">
      <alignment horizontal="right" vertical="center" wrapText="1"/>
    </xf>
    <xf numFmtId="164" fontId="33" fillId="8" borderId="5" xfId="2" applyNumberFormat="1" applyFont="1" applyFill="1" applyBorder="1" applyAlignment="1">
      <alignment horizontal="right" vertical="center" wrapText="1"/>
    </xf>
    <xf numFmtId="164" fontId="34" fillId="9" borderId="5" xfId="2" applyNumberFormat="1" applyFont="1" applyFill="1" applyBorder="1" applyAlignment="1">
      <alignment horizontal="right" vertical="center" wrapText="1"/>
    </xf>
    <xf numFmtId="4" fontId="33" fillId="9" borderId="6" xfId="0" applyNumberFormat="1" applyFont="1" applyFill="1" applyBorder="1" applyAlignment="1">
      <alignment horizontal="right" vertical="center" wrapText="1"/>
    </xf>
    <xf numFmtId="4" fontId="34" fillId="9" borderId="6" xfId="0" applyNumberFormat="1" applyFont="1" applyFill="1" applyBorder="1" applyAlignment="1">
      <alignment horizontal="right" vertical="center" wrapText="1"/>
    </xf>
    <xf numFmtId="0" fontId="21" fillId="0" borderId="0" xfId="0" applyFont="1" applyAlignment="1">
      <alignment horizontal="left" vertical="center"/>
    </xf>
    <xf numFmtId="0" fontId="22" fillId="0" borderId="0" xfId="0" applyFont="1" applyFill="1" applyBorder="1" applyAlignment="1">
      <alignment vertical="center"/>
    </xf>
    <xf numFmtId="165" fontId="22" fillId="0" borderId="0" xfId="0" applyNumberFormat="1" applyFont="1" applyFill="1" applyBorder="1" applyAlignment="1">
      <alignment vertical="center"/>
    </xf>
    <xf numFmtId="0" fontId="22" fillId="0" borderId="0" xfId="4" applyFont="1" applyFill="1" applyBorder="1" applyAlignment="1">
      <alignment vertical="center"/>
    </xf>
    <xf numFmtId="0" fontId="22" fillId="0" borderId="0" xfId="0" applyFont="1" applyFill="1" applyBorder="1" applyAlignment="1">
      <alignment vertical="center" wrapText="1"/>
    </xf>
    <xf numFmtId="9" fontId="34" fillId="9" borderId="1" xfId="8" applyFont="1" applyFill="1" applyBorder="1" applyAlignment="1">
      <alignment horizontal="center" vertical="center"/>
    </xf>
    <xf numFmtId="0" fontId="49" fillId="5" borderId="1" xfId="4" applyFont="1" applyFill="1" applyBorder="1" applyAlignment="1">
      <alignment horizontal="center" vertical="center"/>
    </xf>
    <xf numFmtId="0" fontId="50" fillId="5" borderId="2" xfId="4" applyFont="1" applyFill="1" applyBorder="1" applyAlignment="1">
      <alignment horizontal="left" vertical="center" wrapText="1"/>
    </xf>
    <xf numFmtId="9" fontId="50" fillId="0" borderId="2" xfId="8" applyFont="1" applyBorder="1" applyAlignment="1">
      <alignment horizontal="center" vertical="center" wrapText="1"/>
    </xf>
    <xf numFmtId="9" fontId="50" fillId="0" borderId="2" xfId="8" applyFont="1" applyBorder="1" applyAlignment="1">
      <alignment horizontal="center" vertical="center"/>
    </xf>
    <xf numFmtId="0" fontId="50" fillId="5" borderId="31" xfId="4" applyFont="1" applyFill="1" applyBorder="1" applyAlignment="1">
      <alignment horizontal="left" vertical="center" wrapText="1"/>
    </xf>
    <xf numFmtId="9" fontId="50" fillId="0" borderId="5" xfId="8" applyFont="1" applyBorder="1" applyAlignment="1">
      <alignment horizontal="center" vertical="center" wrapText="1"/>
    </xf>
    <xf numFmtId="9" fontId="50" fillId="0" borderId="5" xfId="8" applyFont="1" applyBorder="1" applyAlignment="1">
      <alignment horizontal="center" vertical="center"/>
    </xf>
    <xf numFmtId="0" fontId="50" fillId="5" borderId="3" xfId="4" applyFont="1" applyFill="1" applyBorder="1" applyAlignment="1">
      <alignment horizontal="left" vertical="center" wrapText="1"/>
    </xf>
    <xf numFmtId="9" fontId="50" fillId="0" borderId="3" xfId="8" applyFont="1" applyBorder="1" applyAlignment="1">
      <alignment horizontal="center" vertical="center" wrapText="1"/>
    </xf>
    <xf numFmtId="9" fontId="50" fillId="0" borderId="3" xfId="8" applyFont="1" applyBorder="1" applyAlignment="1">
      <alignment horizontal="center" vertical="center"/>
    </xf>
    <xf numFmtId="0" fontId="50" fillId="5" borderId="6" xfId="4" applyFont="1" applyFill="1" applyBorder="1" applyAlignment="1">
      <alignment horizontal="left" vertical="center" wrapText="1"/>
    </xf>
    <xf numFmtId="9" fontId="50" fillId="0" borderId="6" xfId="8" applyFont="1" applyBorder="1" applyAlignment="1">
      <alignment horizontal="center" vertical="center" wrapText="1"/>
    </xf>
    <xf numFmtId="9" fontId="50" fillId="0" borderId="6" xfId="8" applyFont="1" applyBorder="1" applyAlignment="1">
      <alignment horizontal="center" vertical="center"/>
    </xf>
    <xf numFmtId="0" fontId="49" fillId="5" borderId="1" xfId="4" applyFont="1" applyFill="1" applyBorder="1" applyAlignment="1">
      <alignment horizontal="center" vertical="center" wrapText="1"/>
    </xf>
    <xf numFmtId="0" fontId="32" fillId="5" borderId="1" xfId="0" applyFont="1" applyFill="1" applyBorder="1" applyAlignment="1">
      <alignment horizontal="center" vertical="center"/>
    </xf>
    <xf numFmtId="0" fontId="19" fillId="5" borderId="14" xfId="0" applyFont="1" applyFill="1" applyBorder="1" applyAlignment="1">
      <alignment vertical="center"/>
    </xf>
    <xf numFmtId="9" fontId="19" fillId="0" borderId="14" xfId="8" applyFont="1" applyBorder="1" applyAlignment="1">
      <alignment horizontal="center" vertical="center"/>
    </xf>
    <xf numFmtId="0" fontId="19" fillId="5" borderId="6" xfId="0" applyFont="1" applyFill="1" applyBorder="1" applyAlignment="1">
      <alignment vertical="center"/>
    </xf>
    <xf numFmtId="9" fontId="19" fillId="0" borderId="6" xfId="8" applyFont="1" applyBorder="1" applyAlignment="1">
      <alignment horizontal="center" vertical="center"/>
    </xf>
    <xf numFmtId="3" fontId="33" fillId="8" borderId="5" xfId="0" applyNumberFormat="1" applyFont="1" applyFill="1" applyBorder="1" applyAlignment="1">
      <alignment horizontal="right" vertical="center" wrapText="1"/>
    </xf>
    <xf numFmtId="0" fontId="34" fillId="5" borderId="1" xfId="5" applyFont="1" applyFill="1" applyBorder="1" applyAlignment="1">
      <alignment horizontal="center" vertical="center"/>
    </xf>
    <xf numFmtId="0" fontId="33" fillId="0" borderId="5" xfId="6" applyFont="1" applyBorder="1" applyAlignment="1">
      <alignment horizontal="center" vertical="center"/>
    </xf>
    <xf numFmtId="0" fontId="33" fillId="0" borderId="3" xfId="6" applyFont="1" applyBorder="1" applyAlignment="1">
      <alignment vertical="center"/>
    </xf>
    <xf numFmtId="9" fontId="33" fillId="0" borderId="3" xfId="6" applyNumberFormat="1" applyFont="1" applyBorder="1" applyAlignment="1">
      <alignment vertical="center"/>
    </xf>
    <xf numFmtId="165" fontId="34" fillId="0" borderId="3" xfId="2" applyNumberFormat="1" applyFont="1" applyBorder="1" applyAlignment="1">
      <alignment vertical="center"/>
    </xf>
    <xf numFmtId="0" fontId="33" fillId="0" borderId="19" xfId="6" applyFont="1" applyBorder="1" applyAlignment="1">
      <alignment vertical="center"/>
    </xf>
    <xf numFmtId="9" fontId="33" fillId="0" borderId="5" xfId="6" applyNumberFormat="1" applyFont="1" applyBorder="1" applyAlignment="1">
      <alignment vertical="center"/>
    </xf>
    <xf numFmtId="0" fontId="33" fillId="0" borderId="34" xfId="6" applyFont="1" applyBorder="1" applyAlignment="1">
      <alignment vertical="center"/>
    </xf>
    <xf numFmtId="165" fontId="34" fillId="0" borderId="5" xfId="2" applyNumberFormat="1" applyFont="1" applyBorder="1" applyAlignment="1">
      <alignment vertical="center"/>
    </xf>
    <xf numFmtId="0" fontId="33" fillId="0" borderId="32" xfId="6" applyFont="1" applyFill="1" applyBorder="1" applyAlignment="1">
      <alignment vertical="center"/>
    </xf>
    <xf numFmtId="9" fontId="33" fillId="0" borderId="6" xfId="6" applyNumberFormat="1" applyFont="1" applyFill="1" applyBorder="1" applyAlignment="1">
      <alignment vertical="center"/>
    </xf>
    <xf numFmtId="0" fontId="33" fillId="0" borderId="33" xfId="6" applyFont="1" applyFill="1" applyBorder="1" applyAlignment="1">
      <alignment vertical="center"/>
    </xf>
    <xf numFmtId="165" fontId="34" fillId="0" borderId="6" xfId="2" applyNumberFormat="1" applyFont="1" applyFill="1" applyBorder="1" applyAlignment="1">
      <alignment vertical="center"/>
    </xf>
    <xf numFmtId="0" fontId="18" fillId="0" borderId="2" xfId="1" applyFont="1" applyFill="1" applyBorder="1" applyAlignment="1" applyProtection="1">
      <alignment horizontal="center" vertical="center"/>
    </xf>
    <xf numFmtId="0" fontId="14" fillId="0" borderId="0" xfId="7" applyFont="1" applyBorder="1" applyAlignment="1">
      <alignment horizontal="center" vertical="center" wrapText="1"/>
    </xf>
    <xf numFmtId="0" fontId="22" fillId="0" borderId="21" xfId="7" quotePrefix="1" applyFont="1" applyFill="1" applyBorder="1" applyAlignment="1">
      <alignment horizontal="left" vertical="center" wrapText="1"/>
    </xf>
    <xf numFmtId="0" fontId="22" fillId="0" borderId="0" xfId="7" quotePrefix="1" applyFont="1" applyFill="1" applyBorder="1" applyAlignment="1">
      <alignment horizontal="left" vertical="center" wrapText="1"/>
    </xf>
    <xf numFmtId="0" fontId="22" fillId="0" borderId="22" xfId="7" quotePrefix="1" applyFont="1" applyFill="1" applyBorder="1" applyAlignment="1">
      <alignment horizontal="left" vertical="center" wrapText="1"/>
    </xf>
    <xf numFmtId="0" fontId="22" fillId="0" borderId="0" xfId="0" applyFont="1" applyFill="1" applyAlignment="1">
      <alignment horizontal="left" vertical="center" wrapText="1"/>
    </xf>
    <xf numFmtId="0" fontId="36" fillId="0" borderId="0" xfId="0" applyFont="1" applyFill="1" applyAlignment="1">
      <alignment horizontal="left" vertical="center" wrapText="1"/>
    </xf>
    <xf numFmtId="0" fontId="20" fillId="0" borderId="0" xfId="0" applyFont="1" applyFill="1" applyBorder="1" applyAlignment="1">
      <alignment horizontal="right" vertical="center" wrapText="1"/>
    </xf>
    <xf numFmtId="0" fontId="27" fillId="5" borderId="15" xfId="0" applyFont="1" applyFill="1" applyBorder="1" applyAlignment="1">
      <alignment horizontal="center" vertical="center"/>
    </xf>
    <xf numFmtId="0" fontId="27" fillId="5" borderId="24" xfId="0" applyFont="1" applyFill="1" applyBorder="1" applyAlignment="1">
      <alignment horizontal="center" vertical="center"/>
    </xf>
    <xf numFmtId="0" fontId="27" fillId="5" borderId="25" xfId="0" applyFont="1" applyFill="1" applyBorder="1" applyAlignment="1">
      <alignment horizontal="center" vertical="center"/>
    </xf>
    <xf numFmtId="0" fontId="27" fillId="5" borderId="14" xfId="0" applyFont="1" applyFill="1" applyBorder="1" applyAlignment="1">
      <alignment horizontal="center" vertical="center"/>
    </xf>
    <xf numFmtId="0" fontId="27" fillId="5" borderId="23" xfId="0" applyFont="1" applyFill="1" applyBorder="1" applyAlignment="1">
      <alignment horizontal="center" vertical="center"/>
    </xf>
    <xf numFmtId="0" fontId="27" fillId="5" borderId="13" xfId="0" applyFont="1" applyFill="1" applyBorder="1" applyAlignment="1">
      <alignment horizontal="center" vertical="center"/>
    </xf>
    <xf numFmtId="0" fontId="32" fillId="5" borderId="15" xfId="0" applyFont="1" applyFill="1" applyBorder="1" applyAlignment="1">
      <alignment horizontal="center" vertical="center"/>
    </xf>
    <xf numFmtId="0" fontId="32" fillId="5" borderId="24" xfId="0" applyFont="1" applyFill="1" applyBorder="1" applyAlignment="1">
      <alignment horizontal="center" vertical="center"/>
    </xf>
    <xf numFmtId="0" fontId="32" fillId="5" borderId="25" xfId="0" applyFont="1" applyFill="1" applyBorder="1" applyAlignment="1">
      <alignment horizontal="center" vertical="center"/>
    </xf>
    <xf numFmtId="0" fontId="27" fillId="5" borderId="15" xfId="0" applyFont="1" applyFill="1" applyBorder="1" applyAlignment="1">
      <alignment horizontal="center" vertical="center" wrapText="1"/>
    </xf>
    <xf numFmtId="0" fontId="27" fillId="5" borderId="24" xfId="0" applyFont="1" applyFill="1" applyBorder="1" applyAlignment="1">
      <alignment horizontal="center" vertical="center" wrapText="1"/>
    </xf>
    <xf numFmtId="0" fontId="27" fillId="5" borderId="25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left" vertical="center"/>
    </xf>
    <xf numFmtId="0" fontId="21" fillId="0" borderId="0" xfId="0" applyFont="1" applyFill="1" applyAlignment="1">
      <alignment horizontal="left" vertical="center" wrapText="1"/>
    </xf>
    <xf numFmtId="0" fontId="36" fillId="0" borderId="0" xfId="0" applyFont="1" applyFill="1" applyBorder="1" applyAlignment="1">
      <alignment vertical="center" wrapText="1"/>
    </xf>
    <xf numFmtId="0" fontId="27" fillId="5" borderId="14" xfId="0" applyFont="1" applyFill="1" applyBorder="1" applyAlignment="1">
      <alignment horizontal="center" vertical="center" wrapText="1"/>
    </xf>
    <xf numFmtId="0" fontId="27" fillId="5" borderId="23" xfId="0" applyFont="1" applyFill="1" applyBorder="1" applyAlignment="1">
      <alignment horizontal="center" vertical="center" wrapText="1"/>
    </xf>
    <xf numFmtId="0" fontId="27" fillId="5" borderId="13" xfId="0" applyFont="1" applyFill="1" applyBorder="1" applyAlignment="1">
      <alignment horizontal="center" vertical="center" wrapText="1"/>
    </xf>
    <xf numFmtId="0" fontId="22" fillId="0" borderId="0" xfId="0" applyFont="1" applyAlignment="1">
      <alignment horizontal="left" vertical="center" wrapText="1"/>
    </xf>
    <xf numFmtId="0" fontId="27" fillId="5" borderId="1" xfId="5" applyFont="1" applyFill="1" applyBorder="1" applyAlignment="1">
      <alignment horizontal="center" vertical="center"/>
    </xf>
    <xf numFmtId="0" fontId="27" fillId="5" borderId="1" xfId="5" applyFont="1" applyFill="1" applyBorder="1" applyAlignment="1">
      <alignment horizontal="center" vertical="center" wrapText="1"/>
    </xf>
    <xf numFmtId="0" fontId="14" fillId="0" borderId="14" xfId="6" applyFont="1" applyBorder="1" applyAlignment="1">
      <alignment horizontal="left" vertical="center" wrapText="1" indent="1"/>
    </xf>
    <xf numFmtId="0" fontId="14" fillId="0" borderId="13" xfId="6" applyFont="1" applyBorder="1" applyAlignment="1">
      <alignment horizontal="left" vertical="center" wrapText="1" indent="1"/>
    </xf>
    <xf numFmtId="9" fontId="37" fillId="0" borderId="14" xfId="6" applyNumberFormat="1" applyFont="1" applyFill="1" applyBorder="1" applyAlignment="1">
      <alignment horizontal="center" vertical="center"/>
    </xf>
    <xf numFmtId="9" fontId="37" fillId="0" borderId="13" xfId="6" applyNumberFormat="1" applyFont="1" applyFill="1" applyBorder="1" applyAlignment="1">
      <alignment horizontal="center" vertical="center"/>
    </xf>
    <xf numFmtId="0" fontId="33" fillId="0" borderId="14" xfId="6" applyFont="1" applyBorder="1" applyAlignment="1">
      <alignment horizontal="left" vertical="center" wrapText="1" indent="1"/>
    </xf>
    <xf numFmtId="0" fontId="33" fillId="0" borderId="13" xfId="6" applyFont="1" applyBorder="1" applyAlignment="1">
      <alignment horizontal="left" vertical="center" wrapText="1" indent="1"/>
    </xf>
    <xf numFmtId="0" fontId="14" fillId="0" borderId="1" xfId="6" applyFont="1" applyBorder="1" applyAlignment="1">
      <alignment horizontal="left" vertical="center" wrapText="1" indent="1"/>
    </xf>
    <xf numFmtId="0" fontId="27" fillId="5" borderId="15" xfId="5" applyFont="1" applyFill="1" applyBorder="1" applyAlignment="1">
      <alignment horizontal="center" vertical="center"/>
    </xf>
    <xf numFmtId="0" fontId="27" fillId="5" borderId="24" xfId="5" applyFont="1" applyFill="1" applyBorder="1" applyAlignment="1">
      <alignment horizontal="center" vertical="center"/>
    </xf>
    <xf numFmtId="0" fontId="27" fillId="5" borderId="25" xfId="5" applyFont="1" applyFill="1" applyBorder="1" applyAlignment="1">
      <alignment horizontal="center" vertical="center"/>
    </xf>
    <xf numFmtId="0" fontId="27" fillId="5" borderId="1" xfId="6" applyFont="1" applyFill="1" applyBorder="1" applyAlignment="1">
      <alignment horizontal="center" vertical="center"/>
    </xf>
    <xf numFmtId="0" fontId="27" fillId="5" borderId="14" xfId="6" applyFont="1" applyFill="1" applyBorder="1" applyAlignment="1">
      <alignment horizontal="center" vertical="center"/>
    </xf>
    <xf numFmtId="0" fontId="27" fillId="5" borderId="13" xfId="6" applyFont="1" applyFill="1" applyBorder="1" applyAlignment="1">
      <alignment horizontal="center" vertical="center"/>
    </xf>
    <xf numFmtId="0" fontId="36" fillId="0" borderId="0" xfId="0" applyFont="1" applyAlignment="1">
      <alignment horizontal="left" vertical="center" wrapText="1"/>
    </xf>
    <xf numFmtId="0" fontId="30" fillId="0" borderId="0" xfId="0" applyFont="1" applyFill="1" applyAlignment="1">
      <alignment horizontal="left" vertical="center" wrapText="1"/>
    </xf>
    <xf numFmtId="0" fontId="27" fillId="5" borderId="1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left" vertical="center" wrapText="1"/>
    </xf>
    <xf numFmtId="0" fontId="49" fillId="5" borderId="13" xfId="0" applyFont="1" applyFill="1" applyBorder="1" applyAlignment="1">
      <alignment horizontal="center" vertical="center"/>
    </xf>
    <xf numFmtId="0" fontId="49" fillId="5" borderId="1" xfId="0" applyFont="1" applyFill="1" applyBorder="1" applyAlignment="1">
      <alignment horizontal="center" vertical="center"/>
    </xf>
    <xf numFmtId="0" fontId="49" fillId="5" borderId="1" xfId="4" applyFont="1" applyFill="1" applyBorder="1" applyAlignment="1">
      <alignment horizontal="center" vertical="center" wrapText="1"/>
    </xf>
    <xf numFmtId="0" fontId="30" fillId="0" borderId="0" xfId="0" applyFont="1" applyAlignment="1">
      <alignment horizontal="left" vertical="center" wrapText="1"/>
    </xf>
    <xf numFmtId="0" fontId="49" fillId="5" borderId="26" xfId="0" applyFont="1" applyFill="1" applyBorder="1" applyAlignment="1">
      <alignment horizontal="center" vertical="center"/>
    </xf>
    <xf numFmtId="0" fontId="49" fillId="5" borderId="27" xfId="0" applyFont="1" applyFill="1" applyBorder="1" applyAlignment="1">
      <alignment horizontal="center" vertical="center"/>
    </xf>
    <xf numFmtId="0" fontId="49" fillId="5" borderId="28" xfId="0" applyFont="1" applyFill="1" applyBorder="1" applyAlignment="1">
      <alignment horizontal="center" vertical="center"/>
    </xf>
    <xf numFmtId="0" fontId="49" fillId="5" borderId="29" xfId="0" applyFont="1" applyFill="1" applyBorder="1" applyAlignment="1">
      <alignment horizontal="center" vertical="center"/>
    </xf>
    <xf numFmtId="0" fontId="49" fillId="5" borderId="20" xfId="0" applyFont="1" applyFill="1" applyBorder="1" applyAlignment="1">
      <alignment horizontal="center" vertical="center"/>
    </xf>
    <xf numFmtId="0" fontId="49" fillId="5" borderId="30" xfId="0" applyFont="1" applyFill="1" applyBorder="1" applyAlignment="1">
      <alignment horizontal="center" vertical="center"/>
    </xf>
    <xf numFmtId="0" fontId="49" fillId="5" borderId="1" xfId="4" applyFont="1" applyFill="1" applyBorder="1" applyAlignment="1">
      <alignment horizontal="center" vertical="center"/>
    </xf>
    <xf numFmtId="0" fontId="49" fillId="5" borderId="25" xfId="4" applyFont="1" applyFill="1" applyBorder="1" applyAlignment="1">
      <alignment horizontal="center" vertical="center" wrapText="1"/>
    </xf>
    <xf numFmtId="0" fontId="32" fillId="5" borderId="1" xfId="0" applyFont="1" applyFill="1" applyBorder="1" applyAlignment="1">
      <alignment horizontal="center" vertical="center"/>
    </xf>
    <xf numFmtId="0" fontId="19" fillId="5" borderId="14" xfId="0" applyFont="1" applyFill="1" applyBorder="1" applyAlignment="1">
      <alignment vertical="center" wrapText="1"/>
    </xf>
    <xf numFmtId="0" fontId="19" fillId="5" borderId="13" xfId="0" applyFont="1" applyFill="1" applyBorder="1" applyAlignment="1">
      <alignment vertical="center" wrapText="1"/>
    </xf>
    <xf numFmtId="0" fontId="30" fillId="0" borderId="0" xfId="0" applyFont="1" applyAlignment="1">
      <alignment vertical="center" wrapText="1"/>
    </xf>
  </cellXfs>
  <cellStyles count="10">
    <cellStyle name="Lien hypertexte" xfId="1" builtinId="8"/>
    <cellStyle name="Milliers" xfId="2" builtinId="3"/>
    <cellStyle name="Milliers 2" xfId="3"/>
    <cellStyle name="Normal" xfId="0" builtinId="0"/>
    <cellStyle name="Normal 2" xfId="4"/>
    <cellStyle name="Normal 2 2" xfId="5"/>
    <cellStyle name="Normal 2 2 2" xfId="6"/>
    <cellStyle name="Normal 2 4" xfId="9"/>
    <cellStyle name="Normal 4" xfId="7"/>
    <cellStyle name="Pourcentage" xfId="8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228600</xdr:colOff>
      <xdr:row>1</xdr:row>
      <xdr:rowOff>66675</xdr:rowOff>
    </xdr:from>
    <xdr:to>
      <xdr:col>4</xdr:col>
      <xdr:colOff>1533525</xdr:colOff>
      <xdr:row>3</xdr:row>
      <xdr:rowOff>171450</xdr:rowOff>
    </xdr:to>
    <xdr:pic>
      <xdr:nvPicPr>
        <xdr:cNvPr id="106621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43800" y="190500"/>
          <a:ext cx="130492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medecins_autorisation_pratique-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mmaire"/>
      <sheetName val="Total médecins"/>
      <sheetName val="Région sanitaire"/>
      <sheetName val="Spécialisation ISFM"/>
      <sheetName val="Genre"/>
      <sheetName val="1e recours-Région"/>
      <sheetName val="Taux d'activité"/>
      <sheetName val="Nb consult "/>
      <sheetName val="Généraliste-spécialiste"/>
    </sheetNames>
    <sheetDataSet>
      <sheetData sheetId="0" refreshError="1"/>
      <sheetData sheetId="1">
        <row r="45">
          <cell r="F45">
            <v>347102.1663444346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Indicateurs">
      <a:majorFont>
        <a:latin typeface="Verdana"/>
        <a:ea typeface=""/>
        <a:cs typeface=""/>
      </a:majorFont>
      <a:minorFont>
        <a:latin typeface="Verdana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25"/>
  <sheetViews>
    <sheetView showGridLines="0" tabSelected="1" zoomScaleNormal="100" zoomScaleSheetLayoutView="100" workbookViewId="0"/>
  </sheetViews>
  <sheetFormatPr baseColWidth="10" defaultColWidth="11.19921875" defaultRowHeight="14.25" x14ac:dyDescent="0.2"/>
  <cols>
    <col min="1" max="1" width="1.69921875" style="1" customWidth="1"/>
    <col min="2" max="2" width="5.796875" style="1" customWidth="1"/>
    <col min="3" max="3" width="60.8984375" style="1" customWidth="1"/>
    <col min="4" max="4" width="8.3984375" style="1" customWidth="1"/>
    <col min="5" max="5" width="19.09765625" style="1" customWidth="1"/>
    <col min="6" max="6" width="1.796875" style="1" customWidth="1"/>
    <col min="7" max="8" width="11.19921875" style="1"/>
    <col min="9" max="16384" width="11.19921875" style="2"/>
  </cols>
  <sheetData>
    <row r="1" spans="2:256" ht="10.15" customHeight="1" x14ac:dyDescent="0.2"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</row>
    <row r="2" spans="2:256" ht="15" x14ac:dyDescent="0.2">
      <c r="B2" s="3" t="s">
        <v>64</v>
      </c>
      <c r="C2" s="3"/>
      <c r="D2" s="3"/>
      <c r="G2" s="4"/>
      <c r="H2" s="3"/>
      <c r="I2" s="3"/>
      <c r="J2" s="3"/>
      <c r="K2" s="3"/>
      <c r="L2" s="3"/>
      <c r="M2" s="3"/>
      <c r="N2" s="3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  <c r="IU2" s="1"/>
      <c r="IV2" s="1"/>
    </row>
    <row r="3" spans="2:256" x14ac:dyDescent="0.2">
      <c r="B3" s="5" t="s">
        <v>24</v>
      </c>
      <c r="D3" s="6"/>
      <c r="E3" s="7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</row>
    <row r="4" spans="2:256" x14ac:dyDescent="0.2">
      <c r="B4" s="5"/>
      <c r="D4" s="6"/>
      <c r="E4" s="7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</row>
    <row r="5" spans="2:256" x14ac:dyDescent="0.2"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  <c r="IU5" s="1"/>
      <c r="IV5" s="1"/>
    </row>
    <row r="6" spans="2:256" ht="22.7" customHeight="1" x14ac:dyDescent="0.2">
      <c r="B6" s="8" t="s">
        <v>1</v>
      </c>
      <c r="C6" s="8" t="s">
        <v>21</v>
      </c>
      <c r="D6" s="8" t="s">
        <v>22</v>
      </c>
      <c r="E6" s="8" t="s">
        <v>23</v>
      </c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  <c r="IM6" s="1"/>
      <c r="IN6" s="1"/>
      <c r="IO6" s="1"/>
      <c r="IP6" s="1"/>
      <c r="IQ6" s="1"/>
      <c r="IR6" s="1"/>
      <c r="IS6" s="1"/>
      <c r="IT6" s="1"/>
      <c r="IU6" s="1"/>
      <c r="IV6" s="1"/>
    </row>
    <row r="7" spans="2:256" ht="33.75" customHeight="1" x14ac:dyDescent="0.2">
      <c r="B7" s="9">
        <v>1</v>
      </c>
      <c r="C7" s="10" t="s">
        <v>68</v>
      </c>
      <c r="D7" s="284" t="s">
        <v>22</v>
      </c>
      <c r="E7" s="126" t="s">
        <v>37</v>
      </c>
      <c r="G7" s="285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  <c r="IM7" s="1"/>
      <c r="IN7" s="1"/>
      <c r="IO7" s="1"/>
      <c r="IP7" s="1"/>
      <c r="IQ7" s="1"/>
      <c r="IR7" s="1"/>
      <c r="IS7" s="1"/>
      <c r="IT7" s="1"/>
      <c r="IU7" s="1"/>
      <c r="IV7" s="1"/>
    </row>
    <row r="8" spans="2:256" ht="33.75" customHeight="1" x14ac:dyDescent="0.2">
      <c r="B8" s="11">
        <v>2</v>
      </c>
      <c r="C8" s="10" t="s">
        <v>109</v>
      </c>
      <c r="D8" s="176" t="s">
        <v>22</v>
      </c>
      <c r="E8" s="148" t="s">
        <v>110</v>
      </c>
      <c r="G8" s="285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  <c r="IJ8" s="1"/>
      <c r="IK8" s="1"/>
      <c r="IL8" s="1"/>
      <c r="IM8" s="1"/>
      <c r="IN8" s="1"/>
      <c r="IO8" s="1"/>
      <c r="IP8" s="1"/>
      <c r="IQ8" s="1"/>
      <c r="IR8" s="1"/>
      <c r="IS8" s="1"/>
      <c r="IT8" s="1"/>
      <c r="IU8" s="1"/>
      <c r="IV8" s="1"/>
    </row>
    <row r="9" spans="2:256" ht="33.75" customHeight="1" x14ac:dyDescent="0.2">
      <c r="B9" s="11">
        <v>3</v>
      </c>
      <c r="C9" s="10" t="s">
        <v>69</v>
      </c>
      <c r="D9" s="12" t="s">
        <v>22</v>
      </c>
      <c r="E9" s="127" t="s">
        <v>40</v>
      </c>
      <c r="G9" s="285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  <c r="IO9" s="1"/>
      <c r="IP9" s="1"/>
      <c r="IQ9" s="1"/>
      <c r="IR9" s="1"/>
      <c r="IS9" s="1"/>
      <c r="IT9" s="1"/>
      <c r="IU9" s="1"/>
      <c r="IV9" s="1"/>
    </row>
    <row r="10" spans="2:256" ht="33.75" customHeight="1" x14ac:dyDescent="0.2">
      <c r="B10" s="11">
        <v>4</v>
      </c>
      <c r="C10" s="10" t="s">
        <v>70</v>
      </c>
      <c r="D10" s="12" t="s">
        <v>22</v>
      </c>
      <c r="E10" s="127" t="s">
        <v>30</v>
      </c>
      <c r="G10" s="285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  <c r="IO10" s="1"/>
      <c r="IP10" s="1"/>
      <c r="IQ10" s="1"/>
      <c r="IR10" s="1"/>
      <c r="IS10" s="1"/>
      <c r="IT10" s="1"/>
      <c r="IU10" s="1"/>
      <c r="IV10" s="1"/>
    </row>
    <row r="11" spans="2:256" ht="33.75" customHeight="1" x14ac:dyDescent="0.2">
      <c r="B11" s="11">
        <v>5</v>
      </c>
      <c r="C11" s="10" t="s">
        <v>71</v>
      </c>
      <c r="D11" s="12" t="s">
        <v>22</v>
      </c>
      <c r="E11" s="127" t="s">
        <v>31</v>
      </c>
      <c r="G11" s="285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  <c r="II11" s="1"/>
      <c r="IJ11" s="1"/>
      <c r="IK11" s="1"/>
      <c r="IL11" s="1"/>
      <c r="IM11" s="1"/>
      <c r="IN11" s="1"/>
      <c r="IO11" s="1"/>
      <c r="IP11" s="1"/>
      <c r="IQ11" s="1"/>
      <c r="IR11" s="1"/>
      <c r="IS11" s="1"/>
      <c r="IT11" s="1"/>
      <c r="IU11" s="1"/>
      <c r="IV11" s="1"/>
    </row>
    <row r="12" spans="2:256" ht="33.75" customHeight="1" x14ac:dyDescent="0.2">
      <c r="B12" s="14">
        <v>6</v>
      </c>
      <c r="C12" s="10" t="s">
        <v>90</v>
      </c>
      <c r="D12" s="12" t="s">
        <v>22</v>
      </c>
      <c r="E12" s="13" t="s">
        <v>61</v>
      </c>
      <c r="G12" s="15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  <c r="HS12" s="1"/>
      <c r="HT12" s="1"/>
      <c r="HU12" s="1"/>
      <c r="HV12" s="1"/>
      <c r="HW12" s="1"/>
      <c r="HX12" s="1"/>
      <c r="HY12" s="1"/>
      <c r="HZ12" s="1"/>
      <c r="IA12" s="1"/>
      <c r="IB12" s="1"/>
      <c r="IC12" s="1"/>
      <c r="ID12" s="1"/>
      <c r="IE12" s="1"/>
      <c r="IF12" s="1"/>
      <c r="IG12" s="1"/>
      <c r="IH12" s="1"/>
      <c r="II12" s="1"/>
      <c r="IJ12" s="1"/>
      <c r="IK12" s="1"/>
      <c r="IL12" s="1"/>
      <c r="IM12" s="1"/>
      <c r="IN12" s="1"/>
      <c r="IO12" s="1"/>
      <c r="IP12" s="1"/>
      <c r="IQ12" s="1"/>
      <c r="IR12" s="1"/>
      <c r="IS12" s="1"/>
      <c r="IT12" s="1"/>
      <c r="IU12" s="1"/>
      <c r="IV12" s="1"/>
    </row>
    <row r="13" spans="2:256" ht="33.75" customHeight="1" x14ac:dyDescent="0.2">
      <c r="B13" s="181">
        <v>7</v>
      </c>
      <c r="C13" s="182" t="s">
        <v>88</v>
      </c>
      <c r="D13" s="176" t="s">
        <v>22</v>
      </c>
      <c r="E13" s="10" t="s">
        <v>77</v>
      </c>
      <c r="G13" s="15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  <c r="HV13" s="1"/>
      <c r="HW13" s="1"/>
      <c r="HX13" s="1"/>
      <c r="HY13" s="1"/>
      <c r="HZ13" s="1"/>
      <c r="IA13" s="1"/>
      <c r="IB13" s="1"/>
      <c r="IC13" s="1"/>
      <c r="ID13" s="1"/>
      <c r="IE13" s="1"/>
      <c r="IF13" s="1"/>
      <c r="IG13" s="1"/>
      <c r="IH13" s="1"/>
      <c r="II13" s="1"/>
      <c r="IJ13" s="1"/>
      <c r="IK13" s="1"/>
      <c r="IL13" s="1"/>
      <c r="IM13" s="1"/>
      <c r="IN13" s="1"/>
      <c r="IO13" s="1"/>
      <c r="IP13" s="1"/>
      <c r="IQ13" s="1"/>
      <c r="IR13" s="1"/>
      <c r="IS13" s="1"/>
      <c r="IT13" s="1"/>
      <c r="IU13" s="1"/>
      <c r="IV13" s="1"/>
    </row>
    <row r="14" spans="2:256" ht="33.75" customHeight="1" x14ac:dyDescent="0.2">
      <c r="B14" s="177">
        <v>8</v>
      </c>
      <c r="C14" s="178" t="s">
        <v>76</v>
      </c>
      <c r="D14" s="179" t="s">
        <v>22</v>
      </c>
      <c r="E14" s="180" t="s">
        <v>93</v>
      </c>
      <c r="G14" s="15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  <c r="IB14" s="1"/>
      <c r="IC14" s="1"/>
      <c r="ID14" s="1"/>
      <c r="IE14" s="1"/>
      <c r="IF14" s="1"/>
      <c r="IG14" s="1"/>
      <c r="IH14" s="1"/>
      <c r="II14" s="1"/>
      <c r="IJ14" s="1"/>
      <c r="IK14" s="1"/>
      <c r="IL14" s="1"/>
      <c r="IM14" s="1"/>
      <c r="IN14" s="1"/>
      <c r="IO14" s="1"/>
      <c r="IP14" s="1"/>
      <c r="IQ14" s="1"/>
      <c r="IR14" s="1"/>
      <c r="IS14" s="1"/>
      <c r="IT14" s="1"/>
      <c r="IU14" s="1"/>
      <c r="IV14" s="1"/>
    </row>
    <row r="15" spans="2:256" ht="15.75" customHeight="1" x14ac:dyDescent="0.2">
      <c r="B15" s="2"/>
      <c r="C15" s="2"/>
      <c r="D15" s="2"/>
      <c r="E15" s="2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1"/>
      <c r="IE15" s="1"/>
      <c r="IF15" s="1"/>
      <c r="IG15" s="1"/>
      <c r="IH15" s="1"/>
      <c r="II15" s="1"/>
      <c r="IJ15" s="1"/>
      <c r="IK15" s="1"/>
      <c r="IL15" s="1"/>
      <c r="IM15" s="1"/>
      <c r="IN15" s="1"/>
      <c r="IO15" s="1"/>
      <c r="IP15" s="1"/>
      <c r="IQ15" s="1"/>
      <c r="IR15" s="1"/>
      <c r="IS15" s="1"/>
      <c r="IT15" s="1"/>
      <c r="IU15" s="1"/>
      <c r="IV15" s="1"/>
    </row>
    <row r="16" spans="2:256" ht="5.25" customHeight="1" x14ac:dyDescent="0.2">
      <c r="B16" s="16"/>
      <c r="C16" s="17"/>
      <c r="D16" s="17"/>
      <c r="E16" s="18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"/>
      <c r="ID16" s="1"/>
      <c r="IE16" s="1"/>
      <c r="IF16" s="1"/>
      <c r="IG16" s="1"/>
      <c r="IH16" s="1"/>
      <c r="II16" s="1"/>
      <c r="IJ16" s="1"/>
      <c r="IK16" s="1"/>
      <c r="IL16" s="1"/>
      <c r="IM16" s="1"/>
      <c r="IN16" s="1"/>
      <c r="IO16" s="1"/>
      <c r="IP16" s="1"/>
      <c r="IQ16" s="1"/>
      <c r="IR16" s="1"/>
      <c r="IS16" s="1"/>
      <c r="IT16" s="1"/>
      <c r="IU16" s="1"/>
      <c r="IV16" s="1"/>
    </row>
    <row r="17" spans="1:256" s="20" customFormat="1" ht="40.700000000000003" customHeight="1" x14ac:dyDescent="0.2">
      <c r="A17" s="19"/>
      <c r="B17" s="286" t="s">
        <v>66</v>
      </c>
      <c r="C17" s="287"/>
      <c r="D17" s="287"/>
      <c r="E17" s="288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  <c r="AR17" s="19"/>
      <c r="AS17" s="19"/>
      <c r="AT17" s="19"/>
      <c r="AU17" s="19"/>
      <c r="AV17" s="19"/>
      <c r="AW17" s="19"/>
      <c r="AX17" s="19"/>
      <c r="AY17" s="19"/>
      <c r="AZ17" s="19"/>
      <c r="BA17" s="19"/>
      <c r="BB17" s="19"/>
      <c r="BC17" s="19"/>
      <c r="BD17" s="19"/>
      <c r="BE17" s="19"/>
      <c r="BF17" s="19"/>
      <c r="BG17" s="19"/>
      <c r="BH17" s="19"/>
      <c r="BI17" s="19"/>
      <c r="BJ17" s="19"/>
      <c r="BK17" s="19"/>
      <c r="BL17" s="19"/>
      <c r="BM17" s="19"/>
      <c r="BN17" s="19"/>
      <c r="BO17" s="19"/>
      <c r="BP17" s="19"/>
      <c r="BQ17" s="19"/>
      <c r="BR17" s="19"/>
      <c r="BS17" s="19"/>
      <c r="BT17" s="19"/>
      <c r="BU17" s="19"/>
      <c r="BV17" s="19"/>
      <c r="BW17" s="19"/>
      <c r="BX17" s="19"/>
      <c r="BY17" s="19"/>
      <c r="BZ17" s="19"/>
      <c r="CA17" s="19"/>
      <c r="CB17" s="19"/>
      <c r="CC17" s="19"/>
      <c r="CD17" s="19"/>
      <c r="CE17" s="19"/>
      <c r="CF17" s="19"/>
      <c r="CG17" s="19"/>
      <c r="CH17" s="19"/>
      <c r="CI17" s="19"/>
      <c r="CJ17" s="19"/>
      <c r="CK17" s="19"/>
      <c r="CL17" s="19"/>
      <c r="CM17" s="19"/>
      <c r="CN17" s="19"/>
      <c r="CO17" s="19"/>
      <c r="CP17" s="19"/>
      <c r="CQ17" s="19"/>
      <c r="CR17" s="19"/>
      <c r="CS17" s="19"/>
      <c r="CT17" s="19"/>
      <c r="CU17" s="19"/>
      <c r="CV17" s="19"/>
      <c r="CW17" s="19"/>
      <c r="CX17" s="19"/>
      <c r="CY17" s="19"/>
      <c r="CZ17" s="19"/>
      <c r="DA17" s="19"/>
      <c r="DB17" s="19"/>
      <c r="DC17" s="19"/>
      <c r="DD17" s="19"/>
      <c r="DE17" s="19"/>
      <c r="DF17" s="19"/>
      <c r="DG17" s="19"/>
      <c r="DH17" s="19"/>
      <c r="DI17" s="19"/>
      <c r="DJ17" s="19"/>
      <c r="DK17" s="19"/>
      <c r="DL17" s="19"/>
      <c r="DM17" s="19"/>
      <c r="DN17" s="19"/>
      <c r="DO17" s="19"/>
      <c r="DP17" s="19"/>
      <c r="DQ17" s="19"/>
      <c r="DR17" s="19"/>
      <c r="DS17" s="19"/>
      <c r="DT17" s="19"/>
      <c r="DU17" s="19"/>
      <c r="DV17" s="19"/>
      <c r="DW17" s="19"/>
      <c r="DX17" s="19"/>
      <c r="DY17" s="19"/>
      <c r="DZ17" s="19"/>
      <c r="EA17" s="19"/>
      <c r="EB17" s="19"/>
      <c r="EC17" s="19"/>
      <c r="ED17" s="19"/>
      <c r="EE17" s="19"/>
      <c r="EF17" s="19"/>
      <c r="EG17" s="19"/>
      <c r="EH17" s="19"/>
      <c r="EI17" s="19"/>
      <c r="EJ17" s="19"/>
      <c r="EK17" s="19"/>
      <c r="EL17" s="19"/>
      <c r="EM17" s="19"/>
      <c r="EN17" s="19"/>
      <c r="EO17" s="19"/>
      <c r="EP17" s="19"/>
      <c r="EQ17" s="19"/>
      <c r="ER17" s="19"/>
      <c r="ES17" s="19"/>
      <c r="ET17" s="19"/>
      <c r="EU17" s="19"/>
      <c r="EV17" s="19"/>
      <c r="EW17" s="19"/>
      <c r="EX17" s="19"/>
      <c r="EY17" s="19"/>
      <c r="EZ17" s="19"/>
      <c r="FA17" s="19"/>
      <c r="FB17" s="19"/>
      <c r="FC17" s="19"/>
      <c r="FD17" s="19"/>
      <c r="FE17" s="19"/>
      <c r="FF17" s="19"/>
      <c r="FG17" s="19"/>
      <c r="FH17" s="19"/>
      <c r="FI17" s="19"/>
      <c r="FJ17" s="19"/>
      <c r="FK17" s="19"/>
      <c r="FL17" s="19"/>
      <c r="FM17" s="19"/>
      <c r="FN17" s="19"/>
      <c r="FO17" s="19"/>
      <c r="FP17" s="19"/>
      <c r="FQ17" s="19"/>
      <c r="FR17" s="19"/>
      <c r="FS17" s="19"/>
      <c r="FT17" s="19"/>
      <c r="FU17" s="19"/>
      <c r="FV17" s="19"/>
      <c r="FW17" s="19"/>
      <c r="FX17" s="19"/>
      <c r="FY17" s="19"/>
      <c r="FZ17" s="19"/>
      <c r="GA17" s="19"/>
      <c r="GB17" s="19"/>
      <c r="GC17" s="19"/>
      <c r="GD17" s="19"/>
      <c r="GE17" s="19"/>
      <c r="GF17" s="19"/>
      <c r="GG17" s="19"/>
      <c r="GH17" s="19"/>
      <c r="GI17" s="19"/>
      <c r="GJ17" s="19"/>
      <c r="GK17" s="19"/>
      <c r="GL17" s="19"/>
      <c r="GM17" s="19"/>
      <c r="GN17" s="19"/>
      <c r="GO17" s="19"/>
      <c r="GP17" s="19"/>
      <c r="GQ17" s="19"/>
      <c r="GR17" s="19"/>
      <c r="GS17" s="19"/>
      <c r="GT17" s="19"/>
      <c r="GU17" s="19"/>
      <c r="GV17" s="19"/>
      <c r="GW17" s="19"/>
      <c r="GX17" s="19"/>
      <c r="GY17" s="19"/>
      <c r="GZ17" s="19"/>
      <c r="HA17" s="19"/>
      <c r="HB17" s="19"/>
      <c r="HC17" s="19"/>
      <c r="HD17" s="19"/>
      <c r="HE17" s="19"/>
      <c r="HF17" s="19"/>
      <c r="HG17" s="19"/>
      <c r="HH17" s="19"/>
      <c r="HI17" s="19"/>
      <c r="HJ17" s="19"/>
      <c r="HK17" s="19"/>
      <c r="HL17" s="19"/>
      <c r="HM17" s="19"/>
      <c r="HN17" s="19"/>
      <c r="HO17" s="19"/>
      <c r="HP17" s="19"/>
      <c r="HQ17" s="19"/>
      <c r="HR17" s="19"/>
      <c r="HS17" s="19"/>
      <c r="HT17" s="19"/>
      <c r="HU17" s="19"/>
      <c r="HV17" s="19"/>
      <c r="HW17" s="19"/>
      <c r="HX17" s="19"/>
      <c r="HY17" s="19"/>
      <c r="HZ17" s="19"/>
      <c r="IA17" s="19"/>
      <c r="IB17" s="19"/>
      <c r="IC17" s="19"/>
      <c r="ID17" s="19"/>
      <c r="IE17" s="19"/>
      <c r="IF17" s="19"/>
      <c r="IG17" s="19"/>
      <c r="IH17" s="19"/>
      <c r="II17" s="19"/>
      <c r="IJ17" s="19"/>
      <c r="IK17" s="19"/>
      <c r="IL17" s="19"/>
      <c r="IM17" s="19"/>
      <c r="IN17" s="19"/>
      <c r="IO17" s="19"/>
      <c r="IP17" s="19"/>
      <c r="IQ17" s="19"/>
      <c r="IR17" s="19"/>
      <c r="IS17" s="19"/>
      <c r="IT17" s="19"/>
      <c r="IU17" s="19"/>
      <c r="IV17" s="19"/>
    </row>
    <row r="18" spans="1:256" s="20" customFormat="1" ht="5.25" customHeight="1" x14ac:dyDescent="0.2">
      <c r="A18" s="19"/>
      <c r="B18" s="21"/>
      <c r="C18" s="22"/>
      <c r="D18" s="22"/>
      <c r="E18" s="23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9"/>
      <c r="AS18" s="19"/>
      <c r="AT18" s="19"/>
      <c r="AU18" s="19"/>
      <c r="AV18" s="19"/>
      <c r="AW18" s="19"/>
      <c r="AX18" s="19"/>
      <c r="AY18" s="19"/>
      <c r="AZ18" s="19"/>
      <c r="BA18" s="19"/>
      <c r="BB18" s="19"/>
      <c r="BC18" s="19"/>
      <c r="BD18" s="19"/>
      <c r="BE18" s="19"/>
      <c r="BF18" s="19"/>
      <c r="BG18" s="19"/>
      <c r="BH18" s="19"/>
      <c r="BI18" s="19"/>
      <c r="BJ18" s="19"/>
      <c r="BK18" s="19"/>
      <c r="BL18" s="19"/>
      <c r="BM18" s="19"/>
      <c r="BN18" s="19"/>
      <c r="BO18" s="19"/>
      <c r="BP18" s="19"/>
      <c r="BQ18" s="19"/>
      <c r="BR18" s="19"/>
      <c r="BS18" s="19"/>
      <c r="BT18" s="19"/>
      <c r="BU18" s="19"/>
      <c r="BV18" s="19"/>
      <c r="BW18" s="19"/>
      <c r="BX18" s="19"/>
      <c r="BY18" s="19"/>
      <c r="BZ18" s="19"/>
      <c r="CA18" s="19"/>
      <c r="CB18" s="19"/>
      <c r="CC18" s="19"/>
      <c r="CD18" s="19"/>
      <c r="CE18" s="19"/>
      <c r="CF18" s="19"/>
      <c r="CG18" s="19"/>
      <c r="CH18" s="19"/>
      <c r="CI18" s="19"/>
      <c r="CJ18" s="19"/>
      <c r="CK18" s="19"/>
      <c r="CL18" s="19"/>
      <c r="CM18" s="19"/>
      <c r="CN18" s="19"/>
      <c r="CO18" s="19"/>
      <c r="CP18" s="19"/>
      <c r="CQ18" s="19"/>
      <c r="CR18" s="19"/>
      <c r="CS18" s="19"/>
      <c r="CT18" s="19"/>
      <c r="CU18" s="19"/>
      <c r="CV18" s="19"/>
      <c r="CW18" s="19"/>
      <c r="CX18" s="19"/>
      <c r="CY18" s="19"/>
      <c r="CZ18" s="19"/>
      <c r="DA18" s="19"/>
      <c r="DB18" s="19"/>
      <c r="DC18" s="19"/>
      <c r="DD18" s="19"/>
      <c r="DE18" s="19"/>
      <c r="DF18" s="19"/>
      <c r="DG18" s="19"/>
      <c r="DH18" s="19"/>
      <c r="DI18" s="19"/>
      <c r="DJ18" s="19"/>
      <c r="DK18" s="19"/>
      <c r="DL18" s="19"/>
      <c r="DM18" s="19"/>
      <c r="DN18" s="19"/>
      <c r="DO18" s="19"/>
      <c r="DP18" s="19"/>
      <c r="DQ18" s="19"/>
      <c r="DR18" s="19"/>
      <c r="DS18" s="19"/>
      <c r="DT18" s="19"/>
      <c r="DU18" s="19"/>
      <c r="DV18" s="19"/>
      <c r="DW18" s="19"/>
      <c r="DX18" s="19"/>
      <c r="DY18" s="19"/>
      <c r="DZ18" s="19"/>
      <c r="EA18" s="19"/>
      <c r="EB18" s="19"/>
      <c r="EC18" s="19"/>
      <c r="ED18" s="19"/>
      <c r="EE18" s="19"/>
      <c r="EF18" s="19"/>
      <c r="EG18" s="19"/>
      <c r="EH18" s="19"/>
      <c r="EI18" s="19"/>
      <c r="EJ18" s="19"/>
      <c r="EK18" s="19"/>
      <c r="EL18" s="19"/>
      <c r="EM18" s="19"/>
      <c r="EN18" s="19"/>
      <c r="EO18" s="19"/>
      <c r="EP18" s="19"/>
      <c r="EQ18" s="19"/>
      <c r="ER18" s="19"/>
      <c r="ES18" s="19"/>
      <c r="ET18" s="19"/>
      <c r="EU18" s="19"/>
      <c r="EV18" s="19"/>
      <c r="EW18" s="19"/>
      <c r="EX18" s="19"/>
      <c r="EY18" s="19"/>
      <c r="EZ18" s="19"/>
      <c r="FA18" s="19"/>
      <c r="FB18" s="19"/>
      <c r="FC18" s="19"/>
      <c r="FD18" s="19"/>
      <c r="FE18" s="19"/>
      <c r="FF18" s="19"/>
      <c r="FG18" s="19"/>
      <c r="FH18" s="19"/>
      <c r="FI18" s="19"/>
      <c r="FJ18" s="19"/>
      <c r="FK18" s="19"/>
      <c r="FL18" s="19"/>
      <c r="FM18" s="19"/>
      <c r="FN18" s="19"/>
      <c r="FO18" s="19"/>
      <c r="FP18" s="19"/>
      <c r="FQ18" s="19"/>
      <c r="FR18" s="19"/>
      <c r="FS18" s="19"/>
      <c r="FT18" s="19"/>
      <c r="FU18" s="19"/>
      <c r="FV18" s="19"/>
      <c r="FW18" s="19"/>
      <c r="FX18" s="19"/>
      <c r="FY18" s="19"/>
      <c r="FZ18" s="19"/>
      <c r="GA18" s="19"/>
      <c r="GB18" s="19"/>
      <c r="GC18" s="19"/>
      <c r="GD18" s="19"/>
      <c r="GE18" s="19"/>
      <c r="GF18" s="19"/>
      <c r="GG18" s="19"/>
      <c r="GH18" s="19"/>
      <c r="GI18" s="19"/>
      <c r="GJ18" s="19"/>
      <c r="GK18" s="19"/>
      <c r="GL18" s="19"/>
      <c r="GM18" s="19"/>
      <c r="GN18" s="19"/>
      <c r="GO18" s="19"/>
      <c r="GP18" s="19"/>
      <c r="GQ18" s="19"/>
      <c r="GR18" s="19"/>
      <c r="GS18" s="19"/>
      <c r="GT18" s="19"/>
      <c r="GU18" s="19"/>
      <c r="GV18" s="19"/>
      <c r="GW18" s="19"/>
      <c r="GX18" s="19"/>
      <c r="GY18" s="19"/>
      <c r="GZ18" s="19"/>
      <c r="HA18" s="19"/>
      <c r="HB18" s="19"/>
      <c r="HC18" s="19"/>
      <c r="HD18" s="19"/>
      <c r="HE18" s="19"/>
      <c r="HF18" s="19"/>
      <c r="HG18" s="19"/>
      <c r="HH18" s="19"/>
      <c r="HI18" s="19"/>
      <c r="HJ18" s="19"/>
      <c r="HK18" s="19"/>
      <c r="HL18" s="19"/>
      <c r="HM18" s="19"/>
      <c r="HN18" s="19"/>
      <c r="HO18" s="19"/>
      <c r="HP18" s="19"/>
      <c r="HQ18" s="19"/>
      <c r="HR18" s="19"/>
      <c r="HS18" s="19"/>
      <c r="HT18" s="19"/>
      <c r="HU18" s="19"/>
      <c r="HV18" s="19"/>
      <c r="HW18" s="19"/>
      <c r="HX18" s="19"/>
      <c r="HY18" s="19"/>
      <c r="HZ18" s="19"/>
      <c r="IA18" s="19"/>
      <c r="IB18" s="19"/>
      <c r="IC18" s="19"/>
      <c r="ID18" s="19"/>
      <c r="IE18" s="19"/>
      <c r="IF18" s="19"/>
      <c r="IG18" s="19"/>
      <c r="IH18" s="19"/>
      <c r="II18" s="19"/>
      <c r="IJ18" s="19"/>
      <c r="IK18" s="19"/>
      <c r="IL18" s="19"/>
      <c r="IM18" s="19"/>
      <c r="IN18" s="19"/>
      <c r="IO18" s="19"/>
      <c r="IP18" s="19"/>
      <c r="IQ18" s="19"/>
      <c r="IR18" s="19"/>
      <c r="IS18" s="19"/>
      <c r="IT18" s="19"/>
      <c r="IU18" s="19"/>
      <c r="IV18" s="19"/>
    </row>
    <row r="19" spans="1:256" s="20" customFormat="1" ht="8.4499999999999993" customHeight="1" x14ac:dyDescent="0.2">
      <c r="A19" s="19"/>
      <c r="B19" s="24"/>
      <c r="C19" s="25"/>
      <c r="D19" s="25"/>
      <c r="E19" s="25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  <c r="AR19" s="19"/>
      <c r="AS19" s="19"/>
      <c r="AT19" s="19"/>
      <c r="AU19" s="19"/>
      <c r="AV19" s="19"/>
      <c r="AW19" s="19"/>
      <c r="AX19" s="19"/>
      <c r="AY19" s="19"/>
      <c r="AZ19" s="19"/>
      <c r="BA19" s="19"/>
      <c r="BB19" s="19"/>
      <c r="BC19" s="19"/>
      <c r="BD19" s="19"/>
      <c r="BE19" s="19"/>
      <c r="BF19" s="19"/>
      <c r="BG19" s="19"/>
      <c r="BH19" s="19"/>
      <c r="BI19" s="19"/>
      <c r="BJ19" s="19"/>
      <c r="BK19" s="19"/>
      <c r="BL19" s="19"/>
      <c r="BM19" s="19"/>
      <c r="BN19" s="19"/>
      <c r="BO19" s="19"/>
      <c r="BP19" s="19"/>
      <c r="BQ19" s="19"/>
      <c r="BR19" s="19"/>
      <c r="BS19" s="19"/>
      <c r="BT19" s="19"/>
      <c r="BU19" s="19"/>
      <c r="BV19" s="19"/>
      <c r="BW19" s="19"/>
      <c r="BX19" s="19"/>
      <c r="BY19" s="19"/>
      <c r="BZ19" s="19"/>
      <c r="CA19" s="19"/>
      <c r="CB19" s="19"/>
      <c r="CC19" s="19"/>
      <c r="CD19" s="19"/>
      <c r="CE19" s="19"/>
      <c r="CF19" s="19"/>
      <c r="CG19" s="19"/>
      <c r="CH19" s="19"/>
      <c r="CI19" s="19"/>
      <c r="CJ19" s="19"/>
      <c r="CK19" s="19"/>
      <c r="CL19" s="19"/>
      <c r="CM19" s="19"/>
      <c r="CN19" s="19"/>
      <c r="CO19" s="19"/>
      <c r="CP19" s="19"/>
      <c r="CQ19" s="19"/>
      <c r="CR19" s="19"/>
      <c r="CS19" s="19"/>
      <c r="CT19" s="19"/>
      <c r="CU19" s="19"/>
      <c r="CV19" s="19"/>
      <c r="CW19" s="19"/>
      <c r="CX19" s="19"/>
      <c r="CY19" s="19"/>
      <c r="CZ19" s="19"/>
      <c r="DA19" s="19"/>
      <c r="DB19" s="19"/>
      <c r="DC19" s="19"/>
      <c r="DD19" s="19"/>
      <c r="DE19" s="19"/>
      <c r="DF19" s="19"/>
      <c r="DG19" s="19"/>
      <c r="DH19" s="19"/>
      <c r="DI19" s="19"/>
      <c r="DJ19" s="19"/>
      <c r="DK19" s="19"/>
      <c r="DL19" s="19"/>
      <c r="DM19" s="19"/>
      <c r="DN19" s="19"/>
      <c r="DO19" s="19"/>
      <c r="DP19" s="19"/>
      <c r="DQ19" s="19"/>
      <c r="DR19" s="19"/>
      <c r="DS19" s="19"/>
      <c r="DT19" s="19"/>
      <c r="DU19" s="19"/>
      <c r="DV19" s="19"/>
      <c r="DW19" s="19"/>
      <c r="DX19" s="19"/>
      <c r="DY19" s="19"/>
      <c r="DZ19" s="19"/>
      <c r="EA19" s="19"/>
      <c r="EB19" s="19"/>
      <c r="EC19" s="19"/>
      <c r="ED19" s="19"/>
      <c r="EE19" s="19"/>
      <c r="EF19" s="19"/>
      <c r="EG19" s="19"/>
      <c r="EH19" s="19"/>
      <c r="EI19" s="19"/>
      <c r="EJ19" s="19"/>
      <c r="EK19" s="19"/>
      <c r="EL19" s="19"/>
      <c r="EM19" s="19"/>
      <c r="EN19" s="19"/>
      <c r="EO19" s="19"/>
      <c r="EP19" s="19"/>
      <c r="EQ19" s="19"/>
      <c r="ER19" s="19"/>
      <c r="ES19" s="19"/>
      <c r="ET19" s="19"/>
      <c r="EU19" s="19"/>
      <c r="EV19" s="19"/>
      <c r="EW19" s="19"/>
      <c r="EX19" s="19"/>
      <c r="EY19" s="19"/>
      <c r="EZ19" s="19"/>
      <c r="FA19" s="19"/>
      <c r="FB19" s="19"/>
      <c r="FC19" s="19"/>
      <c r="FD19" s="19"/>
      <c r="FE19" s="19"/>
      <c r="FF19" s="19"/>
      <c r="FG19" s="19"/>
      <c r="FH19" s="19"/>
      <c r="FI19" s="19"/>
      <c r="FJ19" s="19"/>
      <c r="FK19" s="19"/>
      <c r="FL19" s="19"/>
      <c r="FM19" s="19"/>
      <c r="FN19" s="19"/>
      <c r="FO19" s="19"/>
      <c r="FP19" s="19"/>
      <c r="FQ19" s="19"/>
      <c r="FR19" s="19"/>
      <c r="FS19" s="19"/>
      <c r="FT19" s="19"/>
      <c r="FU19" s="19"/>
      <c r="FV19" s="19"/>
      <c r="FW19" s="19"/>
      <c r="FX19" s="19"/>
      <c r="FY19" s="19"/>
      <c r="FZ19" s="19"/>
      <c r="GA19" s="19"/>
      <c r="GB19" s="19"/>
      <c r="GC19" s="19"/>
      <c r="GD19" s="19"/>
      <c r="GE19" s="19"/>
      <c r="GF19" s="19"/>
      <c r="GG19" s="19"/>
      <c r="GH19" s="19"/>
      <c r="GI19" s="19"/>
      <c r="GJ19" s="19"/>
      <c r="GK19" s="19"/>
      <c r="GL19" s="19"/>
      <c r="GM19" s="19"/>
      <c r="GN19" s="19"/>
      <c r="GO19" s="19"/>
      <c r="GP19" s="19"/>
      <c r="GQ19" s="19"/>
      <c r="GR19" s="19"/>
      <c r="GS19" s="19"/>
      <c r="GT19" s="19"/>
      <c r="GU19" s="19"/>
      <c r="GV19" s="19"/>
      <c r="GW19" s="19"/>
      <c r="GX19" s="19"/>
      <c r="GY19" s="19"/>
      <c r="GZ19" s="19"/>
      <c r="HA19" s="19"/>
      <c r="HB19" s="19"/>
      <c r="HC19" s="19"/>
      <c r="HD19" s="19"/>
      <c r="HE19" s="19"/>
      <c r="HF19" s="19"/>
      <c r="HG19" s="19"/>
      <c r="HH19" s="19"/>
      <c r="HI19" s="19"/>
      <c r="HJ19" s="19"/>
      <c r="HK19" s="19"/>
      <c r="HL19" s="19"/>
      <c r="HM19" s="19"/>
      <c r="HN19" s="19"/>
      <c r="HO19" s="19"/>
      <c r="HP19" s="19"/>
      <c r="HQ19" s="19"/>
      <c r="HR19" s="19"/>
      <c r="HS19" s="19"/>
      <c r="HT19" s="19"/>
      <c r="HU19" s="19"/>
      <c r="HV19" s="19"/>
      <c r="HW19" s="19"/>
      <c r="HX19" s="19"/>
      <c r="HY19" s="19"/>
      <c r="HZ19" s="19"/>
      <c r="IA19" s="19"/>
      <c r="IB19" s="19"/>
      <c r="IC19" s="19"/>
      <c r="ID19" s="19"/>
      <c r="IE19" s="19"/>
      <c r="IF19" s="19"/>
      <c r="IG19" s="19"/>
      <c r="IH19" s="19"/>
      <c r="II19" s="19"/>
      <c r="IJ19" s="19"/>
      <c r="IK19" s="19"/>
      <c r="IL19" s="19"/>
      <c r="IM19" s="19"/>
      <c r="IN19" s="19"/>
      <c r="IO19" s="19"/>
      <c r="IP19" s="19"/>
      <c r="IQ19" s="19"/>
      <c r="IR19" s="19"/>
      <c r="IS19" s="19"/>
      <c r="IT19" s="19"/>
      <c r="IU19" s="19"/>
      <c r="IV19" s="19"/>
    </row>
    <row r="20" spans="1:256" s="20" customFormat="1" ht="12.75" customHeight="1" x14ac:dyDescent="0.15">
      <c r="A20" s="19"/>
      <c r="B20" s="19"/>
      <c r="C20" s="19"/>
      <c r="D20" s="19"/>
      <c r="E20" s="146" t="s">
        <v>114</v>
      </c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  <c r="AR20" s="19"/>
      <c r="AS20" s="19"/>
      <c r="AT20" s="19"/>
      <c r="AU20" s="19"/>
      <c r="AV20" s="19"/>
      <c r="AW20" s="19"/>
      <c r="AX20" s="19"/>
      <c r="AY20" s="19"/>
      <c r="AZ20" s="19"/>
      <c r="BA20" s="19"/>
      <c r="BB20" s="19"/>
      <c r="BC20" s="19"/>
      <c r="BD20" s="19"/>
      <c r="BE20" s="19"/>
      <c r="BF20" s="19"/>
      <c r="BG20" s="19"/>
      <c r="BH20" s="19"/>
      <c r="BI20" s="19"/>
      <c r="BJ20" s="19"/>
      <c r="BK20" s="19"/>
      <c r="BL20" s="19"/>
      <c r="BM20" s="19"/>
      <c r="BN20" s="19"/>
      <c r="BO20" s="19"/>
      <c r="BP20" s="19"/>
      <c r="BQ20" s="19"/>
      <c r="BR20" s="19"/>
      <c r="BS20" s="19"/>
      <c r="BT20" s="19"/>
      <c r="BU20" s="19"/>
      <c r="BV20" s="19"/>
      <c r="BW20" s="19"/>
      <c r="BX20" s="19"/>
      <c r="BY20" s="19"/>
      <c r="BZ20" s="19"/>
      <c r="CA20" s="19"/>
      <c r="CB20" s="19"/>
      <c r="CC20" s="19"/>
      <c r="CD20" s="19"/>
      <c r="CE20" s="19"/>
      <c r="CF20" s="19"/>
      <c r="CG20" s="19"/>
      <c r="CH20" s="19"/>
      <c r="CI20" s="19"/>
      <c r="CJ20" s="19"/>
      <c r="CK20" s="19"/>
      <c r="CL20" s="19"/>
      <c r="CM20" s="19"/>
      <c r="CN20" s="19"/>
      <c r="CO20" s="19"/>
      <c r="CP20" s="19"/>
      <c r="CQ20" s="19"/>
      <c r="CR20" s="19"/>
      <c r="CS20" s="19"/>
      <c r="CT20" s="19"/>
      <c r="CU20" s="19"/>
      <c r="CV20" s="19"/>
      <c r="CW20" s="19"/>
      <c r="CX20" s="19"/>
      <c r="CY20" s="19"/>
      <c r="CZ20" s="19"/>
      <c r="DA20" s="19"/>
      <c r="DB20" s="19"/>
      <c r="DC20" s="19"/>
      <c r="DD20" s="19"/>
      <c r="DE20" s="19"/>
      <c r="DF20" s="19"/>
      <c r="DG20" s="19"/>
      <c r="DH20" s="19"/>
      <c r="DI20" s="19"/>
      <c r="DJ20" s="19"/>
      <c r="DK20" s="19"/>
      <c r="DL20" s="19"/>
      <c r="DM20" s="19"/>
      <c r="DN20" s="19"/>
      <c r="DO20" s="19"/>
      <c r="DP20" s="19"/>
      <c r="DQ20" s="19"/>
      <c r="DR20" s="19"/>
      <c r="DS20" s="19"/>
      <c r="DT20" s="19"/>
      <c r="DU20" s="19"/>
      <c r="DV20" s="19"/>
      <c r="DW20" s="19"/>
      <c r="DX20" s="19"/>
      <c r="DY20" s="19"/>
      <c r="DZ20" s="19"/>
      <c r="EA20" s="19"/>
      <c r="EB20" s="19"/>
      <c r="EC20" s="19"/>
      <c r="ED20" s="19"/>
      <c r="EE20" s="19"/>
      <c r="EF20" s="19"/>
      <c r="EG20" s="19"/>
      <c r="EH20" s="19"/>
      <c r="EI20" s="19"/>
      <c r="EJ20" s="19"/>
      <c r="EK20" s="19"/>
      <c r="EL20" s="19"/>
      <c r="EM20" s="19"/>
      <c r="EN20" s="19"/>
      <c r="EO20" s="19"/>
      <c r="EP20" s="19"/>
      <c r="EQ20" s="19"/>
      <c r="ER20" s="19"/>
      <c r="ES20" s="19"/>
      <c r="ET20" s="19"/>
      <c r="EU20" s="19"/>
      <c r="EV20" s="19"/>
      <c r="EW20" s="19"/>
      <c r="EX20" s="19"/>
      <c r="EY20" s="19"/>
      <c r="EZ20" s="19"/>
      <c r="FA20" s="19"/>
      <c r="FB20" s="19"/>
      <c r="FC20" s="19"/>
      <c r="FD20" s="19"/>
      <c r="FE20" s="19"/>
      <c r="FF20" s="19"/>
      <c r="FG20" s="19"/>
      <c r="FH20" s="19"/>
      <c r="FI20" s="19"/>
      <c r="FJ20" s="19"/>
      <c r="FK20" s="19"/>
      <c r="FL20" s="19"/>
      <c r="FM20" s="19"/>
      <c r="FN20" s="19"/>
      <c r="FO20" s="19"/>
      <c r="FP20" s="19"/>
      <c r="FQ20" s="19"/>
      <c r="FR20" s="19"/>
      <c r="FS20" s="19"/>
      <c r="FT20" s="19"/>
      <c r="FU20" s="19"/>
      <c r="FV20" s="19"/>
      <c r="FW20" s="19"/>
      <c r="FX20" s="19"/>
      <c r="FY20" s="19"/>
      <c r="FZ20" s="19"/>
      <c r="GA20" s="19"/>
      <c r="GB20" s="19"/>
      <c r="GC20" s="19"/>
      <c r="GD20" s="19"/>
      <c r="GE20" s="19"/>
      <c r="GF20" s="19"/>
      <c r="GG20" s="19"/>
      <c r="GH20" s="19"/>
      <c r="GI20" s="19"/>
      <c r="GJ20" s="19"/>
      <c r="GK20" s="19"/>
      <c r="GL20" s="19"/>
      <c r="GM20" s="19"/>
      <c r="GN20" s="19"/>
      <c r="GO20" s="19"/>
      <c r="GP20" s="19"/>
      <c r="GQ20" s="19"/>
      <c r="GR20" s="19"/>
      <c r="GS20" s="19"/>
      <c r="GT20" s="19"/>
      <c r="GU20" s="19"/>
      <c r="GV20" s="19"/>
      <c r="GW20" s="19"/>
      <c r="GX20" s="19"/>
      <c r="GY20" s="19"/>
      <c r="GZ20" s="19"/>
      <c r="HA20" s="19"/>
      <c r="HB20" s="19"/>
      <c r="HC20" s="19"/>
      <c r="HD20" s="19"/>
      <c r="HE20" s="19"/>
      <c r="HF20" s="19"/>
      <c r="HG20" s="19"/>
      <c r="HH20" s="19"/>
      <c r="HI20" s="19"/>
      <c r="HJ20" s="19"/>
      <c r="HK20" s="19"/>
      <c r="HL20" s="19"/>
      <c r="HM20" s="19"/>
      <c r="HN20" s="19"/>
      <c r="HO20" s="19"/>
      <c r="HP20" s="19"/>
      <c r="HQ20" s="19"/>
      <c r="HR20" s="19"/>
      <c r="HS20" s="19"/>
      <c r="HT20" s="19"/>
      <c r="HU20" s="19"/>
      <c r="HV20" s="19"/>
      <c r="HW20" s="19"/>
      <c r="HX20" s="19"/>
      <c r="HY20" s="19"/>
      <c r="HZ20" s="19"/>
      <c r="IA20" s="19"/>
      <c r="IB20" s="19"/>
      <c r="IC20" s="19"/>
      <c r="ID20" s="19"/>
      <c r="IE20" s="19"/>
      <c r="IF20" s="19"/>
      <c r="IG20" s="19"/>
      <c r="IH20" s="19"/>
      <c r="II20" s="19"/>
      <c r="IJ20" s="19"/>
      <c r="IK20" s="19"/>
      <c r="IL20" s="19"/>
      <c r="IM20" s="19"/>
      <c r="IN20" s="19"/>
      <c r="IO20" s="19"/>
      <c r="IP20" s="19"/>
      <c r="IQ20" s="19"/>
      <c r="IR20" s="19"/>
      <c r="IS20" s="19"/>
      <c r="IT20" s="19"/>
      <c r="IU20" s="19"/>
      <c r="IV20" s="19"/>
    </row>
    <row r="21" spans="1:256" ht="13.7" x14ac:dyDescent="0.2"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  <c r="FD21" s="1"/>
      <c r="FE21" s="1"/>
      <c r="FF21" s="1"/>
      <c r="FG21" s="1"/>
      <c r="FH21" s="1"/>
      <c r="FI21" s="1"/>
      <c r="FJ21" s="1"/>
      <c r="FK21" s="1"/>
      <c r="FL21" s="1"/>
      <c r="FM21" s="1"/>
      <c r="FN21" s="1"/>
      <c r="FO21" s="1"/>
      <c r="FP21" s="1"/>
      <c r="FQ21" s="1"/>
      <c r="FR21" s="1"/>
      <c r="FS21" s="1"/>
      <c r="FT21" s="1"/>
      <c r="FU21" s="1"/>
      <c r="FV21" s="1"/>
      <c r="FW21" s="1"/>
      <c r="FX21" s="1"/>
      <c r="FY21" s="1"/>
      <c r="FZ21" s="1"/>
      <c r="GA21" s="1"/>
      <c r="GB21" s="1"/>
      <c r="GC21" s="1"/>
      <c r="GD21" s="1"/>
      <c r="GE21" s="1"/>
      <c r="GF21" s="1"/>
      <c r="GG21" s="1"/>
      <c r="GH21" s="1"/>
      <c r="GI21" s="1"/>
      <c r="GJ21" s="1"/>
      <c r="GK21" s="1"/>
      <c r="GL21" s="1"/>
      <c r="GM21" s="1"/>
      <c r="GN21" s="1"/>
      <c r="GO21" s="1"/>
      <c r="GP21" s="1"/>
      <c r="GQ21" s="1"/>
      <c r="GR21" s="1"/>
      <c r="GS21" s="1"/>
      <c r="GT21" s="1"/>
      <c r="GU21" s="1"/>
      <c r="GV21" s="1"/>
      <c r="GW21" s="1"/>
      <c r="GX21" s="1"/>
      <c r="GY21" s="1"/>
      <c r="GZ21" s="1"/>
      <c r="HA21" s="1"/>
      <c r="HB21" s="1"/>
      <c r="HC21" s="1"/>
      <c r="HD21" s="1"/>
      <c r="HE21" s="1"/>
      <c r="HF21" s="1"/>
      <c r="HG21" s="1"/>
      <c r="HH21" s="1"/>
      <c r="HI21" s="1"/>
      <c r="HJ21" s="1"/>
      <c r="HK21" s="1"/>
      <c r="HL21" s="1"/>
      <c r="HM21" s="1"/>
      <c r="HN21" s="1"/>
      <c r="HO21" s="1"/>
      <c r="HP21" s="1"/>
      <c r="HQ21" s="1"/>
      <c r="HR21" s="1"/>
      <c r="HS21" s="1"/>
      <c r="HT21" s="1"/>
      <c r="HU21" s="1"/>
      <c r="HV21" s="1"/>
      <c r="HW21" s="1"/>
      <c r="HX21" s="1"/>
      <c r="HY21" s="1"/>
      <c r="HZ21" s="1"/>
      <c r="IA21" s="1"/>
      <c r="IB21" s="1"/>
      <c r="IC21" s="1"/>
      <c r="ID21" s="1"/>
      <c r="IE21" s="1"/>
      <c r="IF21" s="1"/>
      <c r="IG21" s="1"/>
      <c r="IH21" s="1"/>
      <c r="II21" s="1"/>
      <c r="IJ21" s="1"/>
      <c r="IK21" s="1"/>
      <c r="IL21" s="1"/>
      <c r="IM21" s="1"/>
      <c r="IN21" s="1"/>
      <c r="IO21" s="1"/>
      <c r="IP21" s="1"/>
      <c r="IQ21" s="1"/>
      <c r="IR21" s="1"/>
      <c r="IS21" s="1"/>
      <c r="IT21" s="1"/>
      <c r="IU21" s="1"/>
      <c r="IV21" s="1"/>
    </row>
    <row r="22" spans="1:256" ht="9" customHeight="1" x14ac:dyDescent="0.2"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  <c r="FD22" s="1"/>
      <c r="FE22" s="1"/>
      <c r="FF22" s="1"/>
      <c r="FG22" s="1"/>
      <c r="FH22" s="1"/>
      <c r="FI22" s="1"/>
      <c r="FJ22" s="1"/>
      <c r="FK22" s="1"/>
      <c r="FL22" s="1"/>
      <c r="FM22" s="1"/>
      <c r="FN22" s="1"/>
      <c r="FO22" s="1"/>
      <c r="FP22" s="1"/>
      <c r="FQ22" s="1"/>
      <c r="FR22" s="1"/>
      <c r="FS22" s="1"/>
      <c r="FT22" s="1"/>
      <c r="FU22" s="1"/>
      <c r="FV22" s="1"/>
      <c r="FW22" s="1"/>
      <c r="FX22" s="1"/>
      <c r="FY22" s="1"/>
      <c r="FZ22" s="1"/>
      <c r="GA22" s="1"/>
      <c r="GB22" s="1"/>
      <c r="GC22" s="1"/>
      <c r="GD22" s="1"/>
      <c r="GE22" s="1"/>
      <c r="GF22" s="1"/>
      <c r="GG22" s="1"/>
      <c r="GH22" s="1"/>
      <c r="GI22" s="1"/>
      <c r="GJ22" s="1"/>
      <c r="GK22" s="1"/>
      <c r="GL22" s="1"/>
      <c r="GM22" s="1"/>
      <c r="GN22" s="1"/>
      <c r="GO22" s="1"/>
      <c r="GP22" s="1"/>
      <c r="GQ22" s="1"/>
      <c r="GR22" s="1"/>
      <c r="GS22" s="1"/>
      <c r="GT22" s="1"/>
      <c r="GU22" s="1"/>
      <c r="GV22" s="1"/>
      <c r="GW22" s="1"/>
      <c r="GX22" s="1"/>
      <c r="GY22" s="1"/>
      <c r="GZ22" s="1"/>
      <c r="HA22" s="1"/>
      <c r="HB22" s="1"/>
      <c r="HC22" s="1"/>
      <c r="HD22" s="1"/>
      <c r="HE22" s="1"/>
      <c r="HF22" s="1"/>
      <c r="HG22" s="1"/>
      <c r="HH22" s="1"/>
      <c r="HI22" s="1"/>
      <c r="HJ22" s="1"/>
      <c r="HK22" s="1"/>
      <c r="HL22" s="1"/>
      <c r="HM22" s="1"/>
      <c r="HN22" s="1"/>
      <c r="HO22" s="1"/>
      <c r="HP22" s="1"/>
      <c r="HQ22" s="1"/>
      <c r="HR22" s="1"/>
      <c r="HS22" s="1"/>
      <c r="HT22" s="1"/>
      <c r="HU22" s="1"/>
      <c r="HV22" s="1"/>
      <c r="HW22" s="1"/>
      <c r="HX22" s="1"/>
      <c r="HY22" s="1"/>
      <c r="HZ22" s="1"/>
      <c r="IA22" s="1"/>
      <c r="IB22" s="1"/>
      <c r="IC22" s="1"/>
      <c r="ID22" s="1"/>
      <c r="IE22" s="1"/>
      <c r="IF22" s="1"/>
      <c r="IG22" s="1"/>
      <c r="IH22" s="1"/>
      <c r="II22" s="1"/>
      <c r="IJ22" s="1"/>
      <c r="IK22" s="1"/>
      <c r="IL22" s="1"/>
      <c r="IM22" s="1"/>
      <c r="IN22" s="1"/>
      <c r="IO22" s="1"/>
      <c r="IP22" s="1"/>
      <c r="IQ22" s="1"/>
      <c r="IR22" s="1"/>
      <c r="IS22" s="1"/>
      <c r="IT22" s="1"/>
      <c r="IU22" s="1"/>
      <c r="IV22" s="1"/>
    </row>
    <row r="23" spans="1:256" ht="13.7" x14ac:dyDescent="0.2"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  <c r="FF23" s="1"/>
      <c r="FG23" s="1"/>
      <c r="FH23" s="1"/>
      <c r="FI23" s="1"/>
      <c r="FJ23" s="1"/>
      <c r="FK23" s="1"/>
      <c r="FL23" s="1"/>
      <c r="FM23" s="1"/>
      <c r="FN23" s="1"/>
      <c r="FO23" s="1"/>
      <c r="FP23" s="1"/>
      <c r="FQ23" s="1"/>
      <c r="FR23" s="1"/>
      <c r="FS23" s="1"/>
      <c r="FT23" s="1"/>
      <c r="FU23" s="1"/>
      <c r="FV23" s="1"/>
      <c r="FW23" s="1"/>
      <c r="FX23" s="1"/>
      <c r="FY23" s="1"/>
      <c r="FZ23" s="1"/>
      <c r="GA23" s="1"/>
      <c r="GB23" s="1"/>
      <c r="GC23" s="1"/>
      <c r="GD23" s="1"/>
      <c r="GE23" s="1"/>
      <c r="GF23" s="1"/>
      <c r="GG23" s="1"/>
      <c r="GH23" s="1"/>
      <c r="GI23" s="1"/>
      <c r="GJ23" s="1"/>
      <c r="GK23" s="1"/>
      <c r="GL23" s="1"/>
      <c r="GM23" s="1"/>
      <c r="GN23" s="1"/>
      <c r="GO23" s="1"/>
      <c r="GP23" s="1"/>
      <c r="GQ23" s="1"/>
      <c r="GR23" s="1"/>
      <c r="GS23" s="1"/>
      <c r="GT23" s="1"/>
      <c r="GU23" s="1"/>
      <c r="GV23" s="1"/>
      <c r="GW23" s="1"/>
      <c r="GX23" s="1"/>
      <c r="GY23" s="1"/>
      <c r="GZ23" s="1"/>
      <c r="HA23" s="1"/>
      <c r="HB23" s="1"/>
      <c r="HC23" s="1"/>
      <c r="HD23" s="1"/>
      <c r="HE23" s="1"/>
      <c r="HF23" s="1"/>
      <c r="HG23" s="1"/>
      <c r="HH23" s="1"/>
      <c r="HI23" s="1"/>
      <c r="HJ23" s="1"/>
      <c r="HK23" s="1"/>
      <c r="HL23" s="1"/>
      <c r="HM23" s="1"/>
      <c r="HN23" s="1"/>
      <c r="HO23" s="1"/>
      <c r="HP23" s="1"/>
      <c r="HQ23" s="1"/>
      <c r="HR23" s="1"/>
      <c r="HS23" s="1"/>
      <c r="HT23" s="1"/>
      <c r="HU23" s="1"/>
      <c r="HV23" s="1"/>
      <c r="HW23" s="1"/>
      <c r="HX23" s="1"/>
      <c r="HY23" s="1"/>
      <c r="HZ23" s="1"/>
      <c r="IA23" s="1"/>
      <c r="IB23" s="1"/>
      <c r="IC23" s="1"/>
      <c r="ID23" s="1"/>
      <c r="IE23" s="1"/>
      <c r="IF23" s="1"/>
      <c r="IG23" s="1"/>
      <c r="IH23" s="1"/>
      <c r="II23" s="1"/>
      <c r="IJ23" s="1"/>
      <c r="IK23" s="1"/>
      <c r="IL23" s="1"/>
      <c r="IM23" s="1"/>
      <c r="IN23" s="1"/>
      <c r="IO23" s="1"/>
      <c r="IP23" s="1"/>
      <c r="IQ23" s="1"/>
      <c r="IR23" s="1"/>
      <c r="IS23" s="1"/>
      <c r="IT23" s="1"/>
      <c r="IU23" s="1"/>
      <c r="IV23" s="1"/>
    </row>
    <row r="24" spans="1:256" ht="9" customHeight="1" x14ac:dyDescent="0.2"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  <c r="FD24" s="1"/>
      <c r="FE24" s="1"/>
      <c r="FF24" s="1"/>
      <c r="FG24" s="1"/>
      <c r="FH24" s="1"/>
      <c r="FI24" s="1"/>
      <c r="FJ24" s="1"/>
      <c r="FK24" s="1"/>
      <c r="FL24" s="1"/>
      <c r="FM24" s="1"/>
      <c r="FN24" s="1"/>
      <c r="FO24" s="1"/>
      <c r="FP24" s="1"/>
      <c r="FQ24" s="1"/>
      <c r="FR24" s="1"/>
      <c r="FS24" s="1"/>
      <c r="FT24" s="1"/>
      <c r="FU24" s="1"/>
      <c r="FV24" s="1"/>
      <c r="FW24" s="1"/>
      <c r="FX24" s="1"/>
      <c r="FY24" s="1"/>
      <c r="FZ24" s="1"/>
      <c r="GA24" s="1"/>
      <c r="GB24" s="1"/>
      <c r="GC24" s="1"/>
      <c r="GD24" s="1"/>
      <c r="GE24" s="1"/>
      <c r="GF24" s="1"/>
      <c r="GG24" s="1"/>
      <c r="GH24" s="1"/>
      <c r="GI24" s="1"/>
      <c r="GJ24" s="1"/>
      <c r="GK24" s="1"/>
      <c r="GL24" s="1"/>
      <c r="GM24" s="1"/>
      <c r="GN24" s="1"/>
      <c r="GO24" s="1"/>
      <c r="GP24" s="1"/>
      <c r="GQ24" s="1"/>
      <c r="GR24" s="1"/>
      <c r="GS24" s="1"/>
      <c r="GT24" s="1"/>
      <c r="GU24" s="1"/>
      <c r="GV24" s="1"/>
      <c r="GW24" s="1"/>
      <c r="GX24" s="1"/>
      <c r="GY24" s="1"/>
      <c r="GZ24" s="1"/>
      <c r="HA24" s="1"/>
      <c r="HB24" s="1"/>
      <c r="HC24" s="1"/>
      <c r="HD24" s="1"/>
      <c r="HE24" s="1"/>
      <c r="HF24" s="1"/>
      <c r="HG24" s="1"/>
      <c r="HH24" s="1"/>
      <c r="HI24" s="1"/>
      <c r="HJ24" s="1"/>
      <c r="HK24" s="1"/>
      <c r="HL24" s="1"/>
      <c r="HM24" s="1"/>
      <c r="HN24" s="1"/>
      <c r="HO24" s="1"/>
      <c r="HP24" s="1"/>
      <c r="HQ24" s="1"/>
      <c r="HR24" s="1"/>
      <c r="HS24" s="1"/>
      <c r="HT24" s="1"/>
      <c r="HU24" s="1"/>
      <c r="HV24" s="1"/>
      <c r="HW24" s="1"/>
      <c r="HX24" s="1"/>
      <c r="HY24" s="1"/>
      <c r="HZ24" s="1"/>
      <c r="IA24" s="1"/>
      <c r="IB24" s="1"/>
      <c r="IC24" s="1"/>
      <c r="ID24" s="1"/>
      <c r="IE24" s="1"/>
      <c r="IF24" s="1"/>
      <c r="IG24" s="1"/>
      <c r="IH24" s="1"/>
      <c r="II24" s="1"/>
      <c r="IJ24" s="1"/>
      <c r="IK24" s="1"/>
      <c r="IL24" s="1"/>
      <c r="IM24" s="1"/>
      <c r="IN24" s="1"/>
      <c r="IO24" s="1"/>
      <c r="IP24" s="1"/>
      <c r="IQ24" s="1"/>
      <c r="IR24" s="1"/>
      <c r="IS24" s="1"/>
      <c r="IT24" s="1"/>
      <c r="IU24" s="1"/>
      <c r="IV24" s="1"/>
    </row>
    <row r="25" spans="1:256" ht="9" customHeight="1" x14ac:dyDescent="0.2"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  <c r="FF25" s="1"/>
      <c r="FG25" s="1"/>
      <c r="FH25" s="1"/>
      <c r="FI25" s="1"/>
      <c r="FJ25" s="1"/>
      <c r="FK25" s="1"/>
      <c r="FL25" s="1"/>
      <c r="FM25" s="1"/>
      <c r="FN25" s="1"/>
      <c r="FO25" s="1"/>
      <c r="FP25" s="1"/>
      <c r="FQ25" s="1"/>
      <c r="FR25" s="1"/>
      <c r="FS25" s="1"/>
      <c r="FT25" s="1"/>
      <c r="FU25" s="1"/>
      <c r="FV25" s="1"/>
      <c r="FW25" s="1"/>
      <c r="FX25" s="1"/>
      <c r="FY25" s="1"/>
      <c r="FZ25" s="1"/>
      <c r="GA25" s="1"/>
      <c r="GB25" s="1"/>
      <c r="GC25" s="1"/>
      <c r="GD25" s="1"/>
      <c r="GE25" s="1"/>
      <c r="GF25" s="1"/>
      <c r="GG25" s="1"/>
      <c r="GH25" s="1"/>
      <c r="GI25" s="1"/>
      <c r="GJ25" s="1"/>
      <c r="GK25" s="1"/>
      <c r="GL25" s="1"/>
      <c r="GM25" s="1"/>
      <c r="GN25" s="1"/>
      <c r="GO25" s="1"/>
      <c r="GP25" s="1"/>
      <c r="GQ25" s="1"/>
      <c r="GR25" s="1"/>
      <c r="GS25" s="1"/>
      <c r="GT25" s="1"/>
      <c r="GU25" s="1"/>
      <c r="GV25" s="1"/>
      <c r="GW25" s="1"/>
      <c r="GX25" s="1"/>
      <c r="GY25" s="1"/>
      <c r="GZ25" s="1"/>
      <c r="HA25" s="1"/>
      <c r="HB25" s="1"/>
      <c r="HC25" s="1"/>
      <c r="HD25" s="1"/>
      <c r="HE25" s="1"/>
      <c r="HF25" s="1"/>
      <c r="HG25" s="1"/>
      <c r="HH25" s="1"/>
      <c r="HI25" s="1"/>
      <c r="HJ25" s="1"/>
      <c r="HK25" s="1"/>
      <c r="HL25" s="1"/>
      <c r="HM25" s="1"/>
      <c r="HN25" s="1"/>
      <c r="HO25" s="1"/>
      <c r="HP25" s="1"/>
      <c r="HQ25" s="1"/>
      <c r="HR25" s="1"/>
      <c r="HS25" s="1"/>
      <c r="HT25" s="1"/>
      <c r="HU25" s="1"/>
      <c r="HV25" s="1"/>
      <c r="HW25" s="1"/>
      <c r="HX25" s="1"/>
      <c r="HY25" s="1"/>
      <c r="HZ25" s="1"/>
      <c r="IA25" s="1"/>
      <c r="IB25" s="1"/>
      <c r="IC25" s="1"/>
      <c r="ID25" s="1"/>
      <c r="IE25" s="1"/>
      <c r="IF25" s="1"/>
      <c r="IG25" s="1"/>
      <c r="IH25" s="1"/>
      <c r="II25" s="1"/>
      <c r="IJ25" s="1"/>
      <c r="IK25" s="1"/>
      <c r="IL25" s="1"/>
      <c r="IM25" s="1"/>
      <c r="IN25" s="1"/>
      <c r="IO25" s="1"/>
      <c r="IP25" s="1"/>
      <c r="IQ25" s="1"/>
      <c r="IR25" s="1"/>
      <c r="IS25" s="1"/>
      <c r="IT25" s="1"/>
      <c r="IU25" s="1"/>
      <c r="IV25" s="1"/>
    </row>
  </sheetData>
  <mergeCells count="2">
    <mergeCell ref="G7:G11"/>
    <mergeCell ref="B17:E17"/>
  </mergeCells>
  <hyperlinks>
    <hyperlink ref="D7" location="'Gesamtzahl Ärzte'!A1" display="Link"/>
    <hyperlink ref="D8" location="Gesundheitsregion!A1" display="Link"/>
    <hyperlink ref="D9" location="'SIWF-Spezialisierung'!A1" display="Link"/>
    <hyperlink ref="D10" location="Geschlecht!A1" display="Link"/>
    <hyperlink ref="D11" location="'Hausärzte - Region'!A1" display="Link"/>
    <hyperlink ref="D12" location="Erwerbsquote!A1" display="Link"/>
    <hyperlink ref="D13" location="'Anzahl Artzbesuche'!A1" display="Link"/>
    <hyperlink ref="D14" location="'Hausarzt-Spezialist'!A1" display="Link"/>
  </hyperlinks>
  <pageMargins left="0.70866141732283472" right="0.70866141732283472" top="0.31496062992125984" bottom="0.31496062992125984" header="0.31496062992125984" footer="0.31496062992125984"/>
  <pageSetup paperSize="9" scale="90" orientation="landscape" r:id="rId1"/>
  <colBreaks count="1" manualBreakCount="1">
    <brk id="7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73"/>
  <sheetViews>
    <sheetView showGridLines="0" zoomScaleNormal="100" zoomScaleSheetLayoutView="100" workbookViewId="0"/>
  </sheetViews>
  <sheetFormatPr baseColWidth="10" defaultColWidth="11.19921875" defaultRowHeight="14.25" x14ac:dyDescent="0.2"/>
  <cols>
    <col min="1" max="1" width="1.69921875" style="2" customWidth="1"/>
    <col min="2" max="2" width="8.59765625" style="2" customWidth="1"/>
    <col min="3" max="3" width="11.09765625" style="2" customWidth="1"/>
    <col min="4" max="4" width="14.5" style="2" customWidth="1"/>
    <col min="5" max="5" width="11.296875" style="2" customWidth="1"/>
    <col min="6" max="6" width="11.3984375" style="2" customWidth="1"/>
    <col min="7" max="7" width="7.3984375" style="2" customWidth="1"/>
    <col min="8" max="8" width="4.19921875" style="2" customWidth="1"/>
    <col min="9" max="10" width="11.69921875" style="2" customWidth="1"/>
    <col min="11" max="16384" width="11.19921875" style="2"/>
  </cols>
  <sheetData>
    <row r="1" spans="2:12" ht="10.15" customHeight="1" x14ac:dyDescent="0.2"/>
    <row r="2" spans="2:12" s="20" customFormat="1" ht="27" customHeight="1" x14ac:dyDescent="0.2">
      <c r="B2" s="290" t="s">
        <v>72</v>
      </c>
      <c r="C2" s="290"/>
      <c r="D2" s="290"/>
      <c r="E2" s="290"/>
      <c r="F2" s="290"/>
      <c r="G2" s="290"/>
    </row>
    <row r="3" spans="2:12" ht="15" x14ac:dyDescent="0.2">
      <c r="B3" s="49"/>
      <c r="C3" s="41"/>
      <c r="D3" s="41"/>
      <c r="E3" s="26"/>
      <c r="F3" s="26"/>
      <c r="G3" s="26"/>
      <c r="H3" s="26"/>
      <c r="I3" s="95"/>
      <c r="J3" s="95"/>
      <c r="K3" s="95"/>
      <c r="L3" s="95"/>
    </row>
    <row r="4" spans="2:12" s="26" customFormat="1" ht="33" customHeight="1" x14ac:dyDescent="0.2">
      <c r="B4" s="96" t="s">
        <v>20</v>
      </c>
      <c r="C4" s="42" t="s">
        <v>10</v>
      </c>
      <c r="D4" s="42" t="s">
        <v>38</v>
      </c>
      <c r="E4" s="42" t="s">
        <v>34</v>
      </c>
      <c r="F4" s="97" t="s">
        <v>32</v>
      </c>
      <c r="G4" s="98"/>
      <c r="H4" s="99"/>
      <c r="I4" s="100"/>
      <c r="J4" s="100"/>
      <c r="K4" s="100"/>
      <c r="L4" s="100"/>
    </row>
    <row r="5" spans="2:12" s="26" customFormat="1" ht="15.75" customHeight="1" x14ac:dyDescent="0.2">
      <c r="B5" s="101">
        <v>1980</v>
      </c>
      <c r="C5" s="57">
        <v>223</v>
      </c>
      <c r="D5" s="81">
        <v>1.0238986202621732</v>
      </c>
      <c r="E5" s="102">
        <v>100</v>
      </c>
      <c r="F5" s="103">
        <v>217795</v>
      </c>
      <c r="G5" s="104"/>
      <c r="H5" s="99"/>
      <c r="I5" s="100"/>
      <c r="J5" s="100"/>
      <c r="K5" s="100"/>
      <c r="L5" s="100"/>
    </row>
    <row r="6" spans="2:12" s="26" customFormat="1" ht="15.75" customHeight="1" x14ac:dyDescent="0.2">
      <c r="B6" s="105">
        <v>1981</v>
      </c>
      <c r="C6" s="106">
        <v>264</v>
      </c>
      <c r="D6" s="84">
        <v>1.2002564184166618</v>
      </c>
      <c r="E6" s="107">
        <v>118.38565022421525</v>
      </c>
      <c r="F6" s="108">
        <v>219953</v>
      </c>
      <c r="G6" s="104"/>
      <c r="H6" s="99"/>
      <c r="I6" s="99"/>
      <c r="J6" s="99"/>
    </row>
    <row r="7" spans="2:12" s="26" customFormat="1" ht="15.75" customHeight="1" x14ac:dyDescent="0.2">
      <c r="B7" s="105">
        <v>1982</v>
      </c>
      <c r="C7" s="106">
        <v>283</v>
      </c>
      <c r="D7" s="84">
        <v>1.2709504733504589</v>
      </c>
      <c r="E7" s="107">
        <v>126.90582959641257</v>
      </c>
      <c r="F7" s="108">
        <v>222668</v>
      </c>
      <c r="G7" s="104"/>
      <c r="H7" s="99"/>
      <c r="I7" s="99"/>
      <c r="J7" s="99"/>
    </row>
    <row r="8" spans="2:12" s="26" customFormat="1" ht="15.75" customHeight="1" x14ac:dyDescent="0.2">
      <c r="B8" s="105">
        <v>1983</v>
      </c>
      <c r="C8" s="106">
        <v>304</v>
      </c>
      <c r="D8" s="84">
        <v>1.350546882635699</v>
      </c>
      <c r="E8" s="107">
        <v>136.32286995515693</v>
      </c>
      <c r="F8" s="108">
        <v>225094</v>
      </c>
      <c r="G8" s="104"/>
      <c r="H8" s="99"/>
      <c r="I8" s="99"/>
      <c r="J8" s="99"/>
    </row>
    <row r="9" spans="2:12" s="26" customFormat="1" ht="15.75" customHeight="1" x14ac:dyDescent="0.2">
      <c r="B9" s="105">
        <v>1984</v>
      </c>
      <c r="C9" s="106">
        <v>317</v>
      </c>
      <c r="D9" s="84">
        <v>1.3947921891637407</v>
      </c>
      <c r="E9" s="107">
        <v>142.152466367713</v>
      </c>
      <c r="F9" s="108">
        <v>227274</v>
      </c>
      <c r="G9" s="104"/>
      <c r="H9" s="99"/>
      <c r="I9" s="99"/>
      <c r="J9" s="99"/>
    </row>
    <row r="10" spans="2:12" s="26" customFormat="1" ht="15.75" customHeight="1" x14ac:dyDescent="0.2">
      <c r="B10" s="105">
        <v>1985</v>
      </c>
      <c r="C10" s="106">
        <v>341</v>
      </c>
      <c r="D10" s="84">
        <v>1.4860330326404323</v>
      </c>
      <c r="E10" s="107">
        <v>152.91479820627802</v>
      </c>
      <c r="F10" s="108">
        <v>229470</v>
      </c>
      <c r="G10" s="104"/>
      <c r="H10" s="99"/>
      <c r="I10" s="99"/>
      <c r="J10" s="99"/>
    </row>
    <row r="11" spans="2:12" s="26" customFormat="1" ht="15.75" customHeight="1" x14ac:dyDescent="0.2">
      <c r="B11" s="105">
        <v>1986</v>
      </c>
      <c r="C11" s="106">
        <v>355</v>
      </c>
      <c r="D11" s="84">
        <v>1.526553429370028</v>
      </c>
      <c r="E11" s="107">
        <v>159.19282511210761</v>
      </c>
      <c r="F11" s="108">
        <v>232550</v>
      </c>
      <c r="G11" s="104"/>
      <c r="H11" s="99"/>
      <c r="I11" s="99"/>
      <c r="J11" s="99"/>
    </row>
    <row r="12" spans="2:12" s="26" customFormat="1" ht="15.75" customHeight="1" x14ac:dyDescent="0.2">
      <c r="B12" s="105">
        <v>1987</v>
      </c>
      <c r="C12" s="106">
        <v>370</v>
      </c>
      <c r="D12" s="84">
        <v>1.5718594672670887</v>
      </c>
      <c r="E12" s="107">
        <v>165.91928251121075</v>
      </c>
      <c r="F12" s="108">
        <v>235390</v>
      </c>
      <c r="G12" s="104"/>
      <c r="H12" s="99"/>
      <c r="I12" s="99"/>
      <c r="J12" s="99"/>
    </row>
    <row r="13" spans="2:12" s="26" customFormat="1" ht="15.75" customHeight="1" x14ac:dyDescent="0.2">
      <c r="B13" s="105">
        <v>1988</v>
      </c>
      <c r="C13" s="118">
        <v>384</v>
      </c>
      <c r="D13" s="84">
        <v>1.6063719420367457</v>
      </c>
      <c r="E13" s="107">
        <v>172.19730941704037</v>
      </c>
      <c r="F13" s="108">
        <v>239048</v>
      </c>
      <c r="G13" s="104"/>
      <c r="H13" s="99"/>
      <c r="I13" s="99"/>
      <c r="J13" s="99"/>
    </row>
    <row r="14" spans="2:12" s="26" customFormat="1" ht="15.75" customHeight="1" x14ac:dyDescent="0.2">
      <c r="B14" s="105">
        <v>1989</v>
      </c>
      <c r="C14" s="106">
        <v>398</v>
      </c>
      <c r="D14" s="84">
        <v>1.6331220122689316</v>
      </c>
      <c r="E14" s="107">
        <v>178.47533632286996</v>
      </c>
      <c r="F14" s="108">
        <v>243705</v>
      </c>
      <c r="G14" s="104"/>
      <c r="H14" s="99"/>
      <c r="I14" s="99"/>
      <c r="J14" s="99"/>
    </row>
    <row r="15" spans="2:12" s="26" customFormat="1" ht="15.75" customHeight="1" x14ac:dyDescent="0.2">
      <c r="B15" s="105">
        <v>1990</v>
      </c>
      <c r="C15" s="106">
        <v>403</v>
      </c>
      <c r="D15" s="84">
        <v>1.6131808483810148</v>
      </c>
      <c r="E15" s="107">
        <v>180.71748878923768</v>
      </c>
      <c r="F15" s="108">
        <v>249817</v>
      </c>
      <c r="G15" s="104"/>
      <c r="H15" s="99"/>
      <c r="I15" s="99"/>
      <c r="J15" s="99"/>
    </row>
    <row r="16" spans="2:12" s="26" customFormat="1" ht="15.75" customHeight="1" x14ac:dyDescent="0.2">
      <c r="B16" s="105">
        <v>1991</v>
      </c>
      <c r="C16" s="106">
        <v>426</v>
      </c>
      <c r="D16" s="84">
        <v>1.6528925619834711</v>
      </c>
      <c r="E16" s="107">
        <v>191.03139013452915</v>
      </c>
      <c r="F16" s="108">
        <v>257730</v>
      </c>
      <c r="G16" s="104"/>
      <c r="H16" s="99"/>
      <c r="I16" s="99"/>
      <c r="J16" s="99"/>
    </row>
    <row r="17" spans="2:16" s="26" customFormat="1" ht="15.75" customHeight="1" x14ac:dyDescent="0.2">
      <c r="B17" s="105">
        <v>1992</v>
      </c>
      <c r="C17" s="106">
        <v>434</v>
      </c>
      <c r="D17" s="84">
        <v>1.6540327528974155</v>
      </c>
      <c r="E17" s="107">
        <v>194.61883408071751</v>
      </c>
      <c r="F17" s="108">
        <v>262389</v>
      </c>
      <c r="G17" s="104"/>
      <c r="H17" s="99"/>
      <c r="I17" s="99"/>
      <c r="J17" s="99"/>
    </row>
    <row r="18" spans="2:16" s="26" customFormat="1" ht="15.75" customHeight="1" x14ac:dyDescent="0.2">
      <c r="B18" s="105">
        <v>1993</v>
      </c>
      <c r="C18" s="106">
        <v>452</v>
      </c>
      <c r="D18" s="84">
        <v>1.6947055449115718</v>
      </c>
      <c r="E18" s="107">
        <v>202.69058295964126</v>
      </c>
      <c r="F18" s="108">
        <v>266713</v>
      </c>
      <c r="G18" s="104"/>
      <c r="H18" s="99"/>
      <c r="I18" s="99"/>
      <c r="J18" s="99"/>
    </row>
    <row r="19" spans="2:16" s="26" customFormat="1" ht="15.75" customHeight="1" x14ac:dyDescent="0.2">
      <c r="B19" s="105">
        <v>1994</v>
      </c>
      <c r="C19" s="106">
        <v>461</v>
      </c>
      <c r="D19" s="84">
        <v>1.7115849425078247</v>
      </c>
      <c r="E19" s="107">
        <v>206.7</v>
      </c>
      <c r="F19" s="108">
        <v>269341</v>
      </c>
      <c r="G19" s="104"/>
      <c r="H19" s="99"/>
      <c r="I19" s="99"/>
      <c r="J19" s="99"/>
    </row>
    <row r="20" spans="2:16" s="26" customFormat="1" ht="15.75" customHeight="1" x14ac:dyDescent="0.2">
      <c r="B20" s="105">
        <v>1995</v>
      </c>
      <c r="C20" s="106">
        <v>470</v>
      </c>
      <c r="D20" s="84">
        <v>1.7324570295365493</v>
      </c>
      <c r="E20" s="107">
        <v>210.76233183856502</v>
      </c>
      <c r="F20" s="108">
        <v>271291</v>
      </c>
      <c r="G20" s="104"/>
      <c r="H20" s="99"/>
      <c r="I20" s="99"/>
      <c r="J20" s="99"/>
    </row>
    <row r="21" spans="2:16" s="26" customFormat="1" ht="15.75" customHeight="1" x14ac:dyDescent="0.2">
      <c r="B21" s="105">
        <v>1996</v>
      </c>
      <c r="C21" s="106">
        <v>478</v>
      </c>
      <c r="D21" s="84">
        <v>1.7553201255898501</v>
      </c>
      <c r="E21" s="107">
        <v>214.34977578475335</v>
      </c>
      <c r="F21" s="108">
        <v>272315</v>
      </c>
      <c r="G21" s="104"/>
      <c r="H21" s="99"/>
      <c r="I21" s="99"/>
      <c r="J21" s="99"/>
    </row>
    <row r="22" spans="2:16" s="26" customFormat="1" ht="15.75" customHeight="1" x14ac:dyDescent="0.2">
      <c r="B22" s="105">
        <v>1997</v>
      </c>
      <c r="C22" s="106">
        <v>472</v>
      </c>
      <c r="D22" s="84">
        <v>1.7266481808005503</v>
      </c>
      <c r="E22" s="107">
        <v>211.65919282511209</v>
      </c>
      <c r="F22" s="108">
        <v>273362</v>
      </c>
      <c r="G22" s="104"/>
      <c r="H22" s="99"/>
      <c r="I22" s="99"/>
      <c r="J22" s="99"/>
    </row>
    <row r="23" spans="2:16" s="26" customFormat="1" ht="15.75" customHeight="1" x14ac:dyDescent="0.2">
      <c r="B23" s="105">
        <v>1998</v>
      </c>
      <c r="C23" s="106">
        <v>473</v>
      </c>
      <c r="D23" s="84">
        <v>1.730306333725975</v>
      </c>
      <c r="E23" s="107">
        <v>212.10762331838566</v>
      </c>
      <c r="F23" s="108">
        <v>273362</v>
      </c>
      <c r="G23" s="104"/>
      <c r="H23" s="99"/>
      <c r="I23" s="99"/>
      <c r="J23" s="99"/>
    </row>
    <row r="24" spans="2:16" s="26" customFormat="1" ht="15.75" customHeight="1" x14ac:dyDescent="0.2">
      <c r="B24" s="105">
        <v>1999</v>
      </c>
      <c r="C24" s="106">
        <v>489</v>
      </c>
      <c r="D24" s="84">
        <v>1.7816933738495506</v>
      </c>
      <c r="E24" s="107">
        <v>219.28251121076232</v>
      </c>
      <c r="F24" s="108">
        <v>274458</v>
      </c>
      <c r="G24" s="104"/>
      <c r="H24" s="99"/>
      <c r="I24" s="99"/>
      <c r="J24" s="99"/>
    </row>
    <row r="25" spans="2:16" s="26" customFormat="1" ht="15.75" customHeight="1" x14ac:dyDescent="0.2">
      <c r="B25" s="105">
        <v>2000</v>
      </c>
      <c r="C25" s="106">
        <v>496</v>
      </c>
      <c r="D25" s="84">
        <v>1.7959952203353007</v>
      </c>
      <c r="E25" s="107">
        <v>222.42152466367716</v>
      </c>
      <c r="F25" s="108">
        <v>276170</v>
      </c>
      <c r="G25" s="104"/>
      <c r="H25" s="99"/>
      <c r="I25" s="99"/>
      <c r="J25" s="99"/>
    </row>
    <row r="26" spans="2:16" s="26" customFormat="1" ht="15.75" customHeight="1" x14ac:dyDescent="0.2">
      <c r="B26" s="105">
        <v>2001</v>
      </c>
      <c r="C26" s="106">
        <v>527</v>
      </c>
      <c r="D26" s="84">
        <v>1.8928305898663524</v>
      </c>
      <c r="E26" s="107">
        <v>236.32286995515693</v>
      </c>
      <c r="F26" s="108">
        <v>278419</v>
      </c>
      <c r="G26" s="104"/>
      <c r="H26" s="99"/>
      <c r="I26" s="99"/>
      <c r="J26" s="99"/>
      <c r="K26" s="99"/>
      <c r="L26" s="99"/>
      <c r="M26" s="99"/>
      <c r="N26" s="99"/>
      <c r="O26" s="99"/>
      <c r="P26" s="99"/>
    </row>
    <row r="27" spans="2:16" s="26" customFormat="1" ht="15.75" customHeight="1" x14ac:dyDescent="0.2">
      <c r="B27" s="105">
        <v>2002</v>
      </c>
      <c r="C27" s="106">
        <v>529</v>
      </c>
      <c r="D27" s="84">
        <v>1.880253780945103</v>
      </c>
      <c r="E27" s="107">
        <v>237.21973094170403</v>
      </c>
      <c r="F27" s="108">
        <v>281345</v>
      </c>
      <c r="G27" s="104"/>
      <c r="H27" s="99"/>
      <c r="I27" s="99"/>
      <c r="J27" s="99"/>
      <c r="K27" s="99"/>
      <c r="L27" s="99"/>
      <c r="M27" s="99"/>
      <c r="N27" s="99"/>
      <c r="O27" s="99"/>
      <c r="P27" s="99"/>
    </row>
    <row r="28" spans="2:16" s="26" customFormat="1" ht="15.75" customHeight="1" x14ac:dyDescent="0.2">
      <c r="B28" s="105">
        <v>2003</v>
      </c>
      <c r="C28" s="106">
        <v>536</v>
      </c>
      <c r="D28" s="84">
        <v>1.8806489642396003</v>
      </c>
      <c r="E28" s="107">
        <v>240.35874439461881</v>
      </c>
      <c r="F28" s="108">
        <v>285008</v>
      </c>
      <c r="G28" s="104"/>
      <c r="H28" s="99"/>
      <c r="I28" s="99"/>
      <c r="J28" s="99"/>
      <c r="K28" s="99"/>
      <c r="L28" s="99"/>
      <c r="M28" s="99"/>
      <c r="N28" s="99"/>
      <c r="O28" s="99"/>
      <c r="P28" s="99"/>
    </row>
    <row r="29" spans="2:16" s="26" customFormat="1" ht="15.75" customHeight="1" x14ac:dyDescent="0.2">
      <c r="B29" s="105">
        <v>2004</v>
      </c>
      <c r="C29" s="106">
        <v>551</v>
      </c>
      <c r="D29" s="84">
        <v>1.9133538906019945</v>
      </c>
      <c r="E29" s="107">
        <v>247.08520179372195</v>
      </c>
      <c r="F29" s="108">
        <v>287976</v>
      </c>
      <c r="G29" s="104"/>
      <c r="H29" s="99"/>
      <c r="I29" s="99"/>
      <c r="J29" s="99"/>
      <c r="K29" s="99"/>
      <c r="L29" s="99"/>
      <c r="M29" s="99"/>
      <c r="N29" s="99"/>
      <c r="O29" s="99"/>
      <c r="P29" s="99"/>
    </row>
    <row r="30" spans="2:16" s="26" customFormat="1" ht="15.75" customHeight="1" x14ac:dyDescent="0.2">
      <c r="B30" s="105">
        <v>2005</v>
      </c>
      <c r="C30" s="106">
        <v>588</v>
      </c>
      <c r="D30" s="84">
        <v>2.0166337991940324</v>
      </c>
      <c r="E30" s="107">
        <v>263.67713004484307</v>
      </c>
      <c r="F30" s="108">
        <v>291575</v>
      </c>
      <c r="G30" s="104"/>
      <c r="H30" s="99"/>
      <c r="I30" s="99"/>
      <c r="J30" s="99"/>
      <c r="K30" s="99"/>
      <c r="L30" s="99"/>
      <c r="M30" s="99"/>
      <c r="N30" s="99"/>
      <c r="O30" s="99"/>
      <c r="P30" s="99"/>
    </row>
    <row r="31" spans="2:16" s="26" customFormat="1" ht="15.75" customHeight="1" x14ac:dyDescent="0.2">
      <c r="B31" s="105">
        <v>2006</v>
      </c>
      <c r="C31" s="106">
        <v>596</v>
      </c>
      <c r="D31" s="84">
        <v>2.0230272090370933</v>
      </c>
      <c r="E31" s="107">
        <v>267.2645739910314</v>
      </c>
      <c r="F31" s="108">
        <v>294608</v>
      </c>
      <c r="G31" s="104"/>
      <c r="H31" s="99"/>
      <c r="I31" s="99"/>
      <c r="J31" s="99"/>
      <c r="K31" s="99"/>
      <c r="L31" s="99"/>
      <c r="M31" s="99"/>
      <c r="N31" s="99"/>
      <c r="O31" s="99"/>
      <c r="P31" s="99"/>
    </row>
    <row r="32" spans="2:16" s="26" customFormat="1" ht="15.75" customHeight="1" x14ac:dyDescent="0.2">
      <c r="B32" s="105">
        <v>2007</v>
      </c>
      <c r="C32" s="106">
        <v>608</v>
      </c>
      <c r="D32" s="84">
        <v>2.0363051778417844</v>
      </c>
      <c r="E32" s="107">
        <v>272.64573991031386</v>
      </c>
      <c r="F32" s="108">
        <v>298580</v>
      </c>
      <c r="G32" s="104"/>
      <c r="H32" s="99"/>
      <c r="I32" s="99"/>
      <c r="J32" s="99"/>
      <c r="K32" s="99"/>
      <c r="L32" s="99"/>
      <c r="M32" s="99"/>
      <c r="N32" s="99"/>
      <c r="O32" s="99"/>
      <c r="P32" s="99"/>
    </row>
    <row r="33" spans="2:16" s="26" customFormat="1" ht="15.75" customHeight="1" x14ac:dyDescent="0.2">
      <c r="B33" s="105">
        <v>2008</v>
      </c>
      <c r="C33" s="106">
        <v>628</v>
      </c>
      <c r="D33" s="84">
        <v>2.0709600614692603</v>
      </c>
      <c r="E33" s="107">
        <v>281.61434977578477</v>
      </c>
      <c r="F33" s="108">
        <v>303241</v>
      </c>
      <c r="G33" s="104"/>
      <c r="H33" s="99"/>
      <c r="I33" s="99"/>
      <c r="J33" s="99"/>
      <c r="K33" s="99"/>
      <c r="L33" s="99"/>
      <c r="M33" s="99"/>
      <c r="N33" s="99"/>
      <c r="O33" s="99"/>
      <c r="P33" s="99"/>
    </row>
    <row r="34" spans="2:16" s="26" customFormat="1" ht="15.75" customHeight="1" x14ac:dyDescent="0.2">
      <c r="B34" s="109">
        <v>2009</v>
      </c>
      <c r="C34" s="110">
        <v>663</v>
      </c>
      <c r="D34" s="87">
        <v>2.1568550905683948</v>
      </c>
      <c r="E34" s="111">
        <v>297.30941704035871</v>
      </c>
      <c r="F34" s="112">
        <v>307392</v>
      </c>
      <c r="G34" s="104"/>
      <c r="H34" s="99"/>
      <c r="I34" s="99"/>
      <c r="J34" s="99"/>
      <c r="K34" s="99"/>
      <c r="L34" s="99"/>
      <c r="M34" s="99"/>
      <c r="N34" s="99"/>
      <c r="O34" s="99"/>
      <c r="P34" s="99"/>
    </row>
    <row r="35" spans="2:16" s="26" customFormat="1" ht="15.75" customHeight="1" x14ac:dyDescent="0.2">
      <c r="B35" s="109">
        <v>2010</v>
      </c>
      <c r="C35" s="110">
        <v>687</v>
      </c>
      <c r="D35" s="87">
        <v>2.1971063437847795</v>
      </c>
      <c r="E35" s="111">
        <v>308.07174887892376</v>
      </c>
      <c r="F35" s="112">
        <v>312684</v>
      </c>
      <c r="G35" s="104"/>
      <c r="H35" s="99"/>
      <c r="I35" s="99"/>
      <c r="J35" s="99"/>
      <c r="K35" s="99"/>
      <c r="L35" s="99"/>
      <c r="M35" s="99"/>
      <c r="N35" s="99"/>
      <c r="O35" s="99"/>
      <c r="P35" s="99"/>
    </row>
    <row r="36" spans="2:16" s="26" customFormat="1" ht="15.75" customHeight="1" x14ac:dyDescent="0.2">
      <c r="B36" s="109">
        <v>2011</v>
      </c>
      <c r="C36" s="110">
        <v>705</v>
      </c>
      <c r="D36" s="87">
        <v>2.2238204288661354</v>
      </c>
      <c r="E36" s="111">
        <v>316.14349775784751</v>
      </c>
      <c r="F36" s="112">
        <v>317022</v>
      </c>
      <c r="G36" s="104"/>
      <c r="H36" s="99"/>
      <c r="I36" s="99"/>
      <c r="J36" s="99"/>
      <c r="K36" s="99"/>
      <c r="L36" s="99"/>
      <c r="M36" s="99"/>
      <c r="N36" s="99"/>
      <c r="O36" s="99"/>
      <c r="P36" s="99"/>
    </row>
    <row r="37" spans="2:16" s="26" customFormat="1" ht="15.75" customHeight="1" x14ac:dyDescent="0.2">
      <c r="B37" s="109">
        <v>2012</v>
      </c>
      <c r="C37" s="110">
        <v>755</v>
      </c>
      <c r="D37" s="87">
        <v>2.3466736289831287</v>
      </c>
      <c r="E37" s="111">
        <v>338.56502242152465</v>
      </c>
      <c r="F37" s="112">
        <v>321732</v>
      </c>
      <c r="G37" s="104"/>
      <c r="H37" s="99"/>
      <c r="I37" s="99"/>
      <c r="J37" s="99"/>
      <c r="K37" s="99"/>
      <c r="L37" s="99"/>
      <c r="M37" s="99"/>
      <c r="N37" s="99"/>
      <c r="O37" s="99"/>
      <c r="P37" s="99"/>
    </row>
    <row r="38" spans="2:16" s="26" customFormat="1" ht="15.75" customHeight="1" x14ac:dyDescent="0.2">
      <c r="B38" s="109">
        <v>2013</v>
      </c>
      <c r="C38" s="110">
        <v>829</v>
      </c>
      <c r="D38" s="87">
        <v>2.5389574030518802</v>
      </c>
      <c r="E38" s="111">
        <v>371.74887892376682</v>
      </c>
      <c r="F38" s="112">
        <v>326511.97653159703</v>
      </c>
      <c r="G38" s="104"/>
      <c r="H38" s="99"/>
      <c r="I38" s="99"/>
      <c r="J38" s="99"/>
    </row>
    <row r="39" spans="2:16" s="26" customFormat="1" ht="15.75" customHeight="1" x14ac:dyDescent="0.2">
      <c r="B39" s="109">
        <v>2014</v>
      </c>
      <c r="C39" s="110">
        <v>865</v>
      </c>
      <c r="D39" s="87">
        <v>2.6072829097880112</v>
      </c>
      <c r="E39" s="111">
        <v>387.89237668161434</v>
      </c>
      <c r="F39" s="112">
        <v>331763</v>
      </c>
      <c r="G39" s="104"/>
      <c r="H39" s="99"/>
      <c r="I39" s="99"/>
      <c r="J39" s="99"/>
    </row>
    <row r="40" spans="2:16" s="26" customFormat="1" ht="15.75" customHeight="1" x14ac:dyDescent="0.2">
      <c r="B40" s="109">
        <v>2015</v>
      </c>
      <c r="C40" s="110">
        <v>917</v>
      </c>
      <c r="D40" s="87">
        <v>2.7316381488012964</v>
      </c>
      <c r="E40" s="111">
        <v>411.21076233183851</v>
      </c>
      <c r="F40" s="112">
        <v>335696</v>
      </c>
      <c r="G40" s="104"/>
      <c r="H40" s="99"/>
      <c r="I40" s="99"/>
      <c r="J40" s="99"/>
    </row>
    <row r="41" spans="2:16" s="26" customFormat="1" ht="15.75" customHeight="1" x14ac:dyDescent="0.2">
      <c r="B41" s="109">
        <v>2016</v>
      </c>
      <c r="C41" s="110">
        <v>993</v>
      </c>
      <c r="D41" s="87">
        <v>2.93</v>
      </c>
      <c r="E41" s="111">
        <v>445.3</v>
      </c>
      <c r="F41" s="147">
        <v>339176</v>
      </c>
      <c r="G41" s="116"/>
      <c r="H41" s="99"/>
      <c r="I41" s="99"/>
      <c r="J41" s="99"/>
    </row>
    <row r="42" spans="2:16" s="64" customFormat="1" ht="15.75" customHeight="1" x14ac:dyDescent="0.2">
      <c r="B42" s="109">
        <v>2017</v>
      </c>
      <c r="C42" s="170">
        <v>1076</v>
      </c>
      <c r="D42" s="169">
        <v>3.14</v>
      </c>
      <c r="E42" s="171">
        <v>482.5</v>
      </c>
      <c r="F42" s="172">
        <v>342692</v>
      </c>
      <c r="G42" s="116"/>
      <c r="H42" s="99"/>
      <c r="I42" s="99"/>
      <c r="J42" s="99"/>
    </row>
    <row r="43" spans="2:16" s="64" customFormat="1" ht="15.75" customHeight="1" x14ac:dyDescent="0.2">
      <c r="B43" s="184">
        <v>2018</v>
      </c>
      <c r="C43" s="185">
        <v>1100</v>
      </c>
      <c r="D43" s="169">
        <v>3.1980927737640101</v>
      </c>
      <c r="E43" s="171">
        <v>493.27354260089686</v>
      </c>
      <c r="F43" s="185">
        <v>343955</v>
      </c>
      <c r="G43" s="116"/>
      <c r="H43" s="99"/>
      <c r="I43" s="99"/>
      <c r="J43" s="99"/>
    </row>
    <row r="44" spans="2:16" s="64" customFormat="1" ht="15.75" customHeight="1" x14ac:dyDescent="0.2">
      <c r="B44" s="184">
        <v>2019</v>
      </c>
      <c r="C44" s="185">
        <v>1138</v>
      </c>
      <c r="D44" s="169">
        <v>3.2935388177411187</v>
      </c>
      <c r="E44" s="171">
        <v>510.31390134529147</v>
      </c>
      <c r="F44" s="185">
        <v>345525</v>
      </c>
      <c r="G44" s="116"/>
      <c r="H44" s="99"/>
      <c r="I44" s="99"/>
      <c r="J44" s="99"/>
    </row>
    <row r="45" spans="2:16" s="64" customFormat="1" ht="15.75" customHeight="1" x14ac:dyDescent="0.2">
      <c r="B45" s="157" t="s">
        <v>116</v>
      </c>
      <c r="C45" s="186">
        <v>1153</v>
      </c>
      <c r="D45" s="137">
        <v>3.3217885446899258</v>
      </c>
      <c r="E45" s="139">
        <v>517.04035874439467</v>
      </c>
      <c r="F45" s="140">
        <v>347102.1663444346</v>
      </c>
      <c r="G45" s="116"/>
      <c r="H45" s="99"/>
      <c r="I45" s="99"/>
      <c r="J45" s="99"/>
    </row>
    <row r="46" spans="2:16" s="31" customFormat="1" ht="5.25" customHeight="1" x14ac:dyDescent="0.2">
      <c r="B46" s="33"/>
      <c r="D46" s="32"/>
      <c r="E46" s="32"/>
    </row>
    <row r="47" spans="2:16" s="29" customFormat="1" ht="11.25" x14ac:dyDescent="0.2">
      <c r="B47" s="30" t="s">
        <v>118</v>
      </c>
      <c r="C47" s="90"/>
      <c r="D47" s="89"/>
      <c r="E47" s="89"/>
      <c r="F47" s="90"/>
      <c r="G47" s="90"/>
      <c r="H47" s="90"/>
      <c r="I47" s="90"/>
      <c r="J47" s="90"/>
    </row>
    <row r="48" spans="2:16" s="31" customFormat="1" ht="5.25" customHeight="1" x14ac:dyDescent="0.2">
      <c r="B48" s="33"/>
      <c r="D48" s="32"/>
      <c r="E48" s="32"/>
    </row>
    <row r="49" spans="2:10" s="62" customFormat="1" ht="12.2" customHeight="1" x14ac:dyDescent="0.2">
      <c r="B49" s="166" t="s">
        <v>115</v>
      </c>
      <c r="C49" s="91"/>
      <c r="D49" s="128"/>
      <c r="F49" s="91"/>
      <c r="G49" s="91"/>
      <c r="H49" s="91"/>
      <c r="I49" s="91"/>
      <c r="J49" s="91"/>
    </row>
    <row r="50" spans="2:10" s="31" customFormat="1" ht="5.25" customHeight="1" x14ac:dyDescent="0.2">
      <c r="B50" s="33"/>
      <c r="D50" s="32"/>
      <c r="E50" s="32"/>
    </row>
    <row r="51" spans="2:10" s="29" customFormat="1" ht="12.2" customHeight="1" x14ac:dyDescent="0.2">
      <c r="B51" s="33" t="s">
        <v>58</v>
      </c>
      <c r="C51" s="31"/>
      <c r="D51" s="32"/>
      <c r="E51" s="32"/>
      <c r="F51" s="31"/>
      <c r="G51" s="31"/>
      <c r="H51" s="31"/>
      <c r="I51" s="31"/>
      <c r="J51" s="31"/>
    </row>
    <row r="52" spans="2:10" s="31" customFormat="1" ht="5.25" customHeight="1" x14ac:dyDescent="0.2">
      <c r="B52" s="33"/>
      <c r="D52" s="32"/>
      <c r="E52" s="32"/>
    </row>
    <row r="53" spans="2:10" s="62" customFormat="1" ht="27.75" customHeight="1" x14ac:dyDescent="0.2">
      <c r="B53" s="289" t="s">
        <v>117</v>
      </c>
      <c r="C53" s="289"/>
      <c r="D53" s="289"/>
      <c r="E53" s="289"/>
      <c r="F53" s="289"/>
      <c r="G53" s="113"/>
      <c r="H53" s="113"/>
      <c r="I53" s="113"/>
      <c r="J53" s="113"/>
    </row>
    <row r="54" spans="2:10" s="31" customFormat="1" ht="5.25" customHeight="1" x14ac:dyDescent="0.2">
      <c r="B54" s="33"/>
      <c r="D54" s="32"/>
      <c r="E54" s="32"/>
    </row>
    <row r="55" spans="2:10" s="29" customFormat="1" ht="12" x14ac:dyDescent="0.2">
      <c r="B55" s="34" t="s">
        <v>67</v>
      </c>
      <c r="C55" s="48"/>
      <c r="D55" s="48"/>
      <c r="E55" s="48"/>
      <c r="F55" s="48"/>
      <c r="G55" s="48"/>
      <c r="H55" s="31"/>
      <c r="I55" s="31"/>
      <c r="J55" s="31"/>
    </row>
    <row r="58" spans="2:10" x14ac:dyDescent="0.2">
      <c r="B58" s="29"/>
      <c r="C58" s="29"/>
    </row>
    <row r="73" spans="2:5" s="31" customFormat="1" ht="5.25" customHeight="1" x14ac:dyDescent="0.2">
      <c r="B73" s="33"/>
      <c r="D73" s="32"/>
      <c r="E73" s="32"/>
    </row>
  </sheetData>
  <mergeCells count="2">
    <mergeCell ref="B53:F53"/>
    <mergeCell ref="B2:G2"/>
  </mergeCells>
  <pageMargins left="0.70866141732283472" right="0.70866141732283472" top="0.74803149606299213" bottom="0.74803149606299213" header="0.31496062992125984" footer="0.31496062992125984"/>
  <pageSetup paperSize="9" scale="79" orientation="portrait" r:id="rId1"/>
  <headerFooter>
    <oddHeader>&amp;L&amp;8&amp;G&amp;C&amp;8Gesundheitsberufe - Statistik der zugelassenen Ärzte</oddHeader>
    <oddFooter>&amp;L&amp;8&amp;O&amp;A&amp;C&amp;8&amp;P&amp;R&amp;8&amp;F</oddFooter>
  </headerFooter>
  <rowBreaks count="1" manualBreakCount="1">
    <brk id="55" max="16383" man="1"/>
  </rowBreaks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18"/>
  <sheetViews>
    <sheetView showGridLines="0" zoomScaleNormal="100" zoomScaleSheetLayoutView="100" workbookViewId="0"/>
  </sheetViews>
  <sheetFormatPr baseColWidth="10" defaultColWidth="11.19921875" defaultRowHeight="12.75" x14ac:dyDescent="0.2"/>
  <cols>
    <col min="1" max="1" width="1.69921875" style="26" customWidth="1"/>
    <col min="2" max="2" width="8" style="26" customWidth="1"/>
    <col min="3" max="3" width="10.09765625" style="26" customWidth="1"/>
    <col min="4" max="6" width="9.09765625" style="26" customWidth="1"/>
    <col min="7" max="8" width="9.5" style="26" customWidth="1"/>
    <col min="9" max="10" width="9.09765625" style="26" customWidth="1"/>
    <col min="11" max="12" width="7.8984375" style="26" customWidth="1"/>
    <col min="13" max="13" width="8.5" style="26" bestFit="1" customWidth="1"/>
    <col min="14" max="16" width="7.8984375" style="26" customWidth="1"/>
    <col min="17" max="19" width="8.59765625" style="26" customWidth="1"/>
    <col min="20" max="20" width="7.8984375" style="26" customWidth="1"/>
    <col min="21" max="21" width="11.19921875" style="26"/>
    <col min="22" max="29" width="8.19921875" style="26" customWidth="1"/>
    <col min="30" max="16384" width="11.19921875" style="26"/>
  </cols>
  <sheetData>
    <row r="1" spans="2:29" ht="10.15" customHeight="1" x14ac:dyDescent="0.2"/>
    <row r="2" spans="2:29" s="64" customFormat="1" ht="15" customHeight="1" x14ac:dyDescent="0.2">
      <c r="B2" s="306" t="s">
        <v>111</v>
      </c>
      <c r="C2" s="306"/>
      <c r="D2" s="306"/>
      <c r="E2" s="306"/>
      <c r="F2" s="306"/>
      <c r="G2" s="306"/>
      <c r="H2" s="306"/>
      <c r="I2" s="306"/>
      <c r="J2" s="306"/>
      <c r="T2" s="65"/>
    </row>
    <row r="3" spans="2:29" ht="14.25" customHeight="1" x14ac:dyDescent="0.2">
      <c r="B3" s="306"/>
      <c r="C3" s="306"/>
      <c r="D3" s="306"/>
      <c r="E3" s="306"/>
      <c r="F3" s="306"/>
      <c r="G3" s="306"/>
      <c r="H3" s="306"/>
      <c r="I3" s="306"/>
      <c r="J3" s="306"/>
    </row>
    <row r="4" spans="2:29" s="122" customFormat="1" ht="14.25" customHeight="1" x14ac:dyDescent="0.2">
      <c r="B4" s="123"/>
      <c r="C4" s="124"/>
      <c r="D4" s="124"/>
      <c r="E4" s="124"/>
      <c r="F4" s="124"/>
      <c r="G4" s="124"/>
      <c r="H4" s="124"/>
      <c r="I4" s="124"/>
      <c r="J4" s="124"/>
    </row>
    <row r="5" spans="2:29" ht="14.25" customHeight="1" x14ac:dyDescent="0.2">
      <c r="B5" s="295" t="s">
        <v>20</v>
      </c>
      <c r="C5" s="298" t="s">
        <v>10</v>
      </c>
      <c r="D5" s="299"/>
      <c r="E5" s="299"/>
      <c r="F5" s="299"/>
      <c r="G5" s="299"/>
      <c r="H5" s="299"/>
      <c r="I5" s="299"/>
      <c r="J5" s="300"/>
    </row>
    <row r="6" spans="2:29" s="66" customFormat="1" ht="15.75" customHeight="1" x14ac:dyDescent="0.2">
      <c r="B6" s="296"/>
      <c r="C6" s="295" t="s">
        <v>96</v>
      </c>
      <c r="D6" s="292" t="s">
        <v>18</v>
      </c>
      <c r="E6" s="293"/>
      <c r="F6" s="294"/>
      <c r="G6" s="292" t="s">
        <v>19</v>
      </c>
      <c r="H6" s="293"/>
      <c r="I6" s="294"/>
      <c r="J6" s="121"/>
      <c r="K6" s="26"/>
      <c r="U6" s="26"/>
      <c r="V6" s="67"/>
      <c r="W6" s="67"/>
      <c r="X6" s="67"/>
      <c r="Y6" s="67"/>
      <c r="Z6" s="67"/>
      <c r="AA6" s="67"/>
      <c r="AB6" s="67"/>
      <c r="AC6" s="67"/>
    </row>
    <row r="7" spans="2:29" s="66" customFormat="1" ht="15.75" customHeight="1" x14ac:dyDescent="0.2">
      <c r="B7" s="297"/>
      <c r="C7" s="297"/>
      <c r="D7" s="121" t="s">
        <v>97</v>
      </c>
      <c r="E7" s="121" t="s">
        <v>98</v>
      </c>
      <c r="F7" s="121" t="s">
        <v>0</v>
      </c>
      <c r="G7" s="121" t="s">
        <v>99</v>
      </c>
      <c r="H7" s="121" t="s">
        <v>100</v>
      </c>
      <c r="I7" s="121" t="s">
        <v>0</v>
      </c>
      <c r="J7" s="121" t="s">
        <v>0</v>
      </c>
      <c r="K7" s="26"/>
      <c r="U7" s="26"/>
      <c r="V7" s="67"/>
      <c r="W7" s="67"/>
      <c r="X7" s="67"/>
      <c r="Y7" s="67"/>
      <c r="Z7" s="67"/>
      <c r="AA7" s="67"/>
      <c r="AB7" s="67"/>
      <c r="AC7" s="67"/>
    </row>
    <row r="8" spans="2:29" ht="15.75" customHeight="1" x14ac:dyDescent="0.2">
      <c r="B8" s="68">
        <v>1993</v>
      </c>
      <c r="C8" s="187">
        <v>100</v>
      </c>
      <c r="D8" s="69">
        <v>76</v>
      </c>
      <c r="E8" s="70">
        <v>162</v>
      </c>
      <c r="F8" s="187">
        <v>238</v>
      </c>
      <c r="G8" s="69">
        <v>55</v>
      </c>
      <c r="H8" s="69">
        <v>59</v>
      </c>
      <c r="I8" s="187">
        <v>114</v>
      </c>
      <c r="J8" s="71">
        <v>452</v>
      </c>
      <c r="V8" s="67"/>
      <c r="W8" s="67"/>
      <c r="X8" s="67"/>
      <c r="Y8" s="67"/>
      <c r="Z8" s="67"/>
      <c r="AA8" s="67"/>
      <c r="AB8" s="67"/>
      <c r="AC8" s="67"/>
    </row>
    <row r="9" spans="2:29" ht="15.75" customHeight="1" x14ac:dyDescent="0.2">
      <c r="B9" s="72">
        <v>1994</v>
      </c>
      <c r="C9" s="188">
        <v>102</v>
      </c>
      <c r="D9" s="73">
        <v>81</v>
      </c>
      <c r="E9" s="74">
        <v>154</v>
      </c>
      <c r="F9" s="188">
        <v>235</v>
      </c>
      <c r="G9" s="73">
        <v>63</v>
      </c>
      <c r="H9" s="73">
        <v>61</v>
      </c>
      <c r="I9" s="188">
        <v>124</v>
      </c>
      <c r="J9" s="75">
        <v>461</v>
      </c>
      <c r="V9" s="67"/>
      <c r="W9" s="67"/>
      <c r="X9" s="67"/>
      <c r="Y9" s="67"/>
      <c r="Z9" s="67"/>
      <c r="AA9" s="67"/>
      <c r="AB9" s="67"/>
      <c r="AC9" s="67"/>
    </row>
    <row r="10" spans="2:29" ht="15.75" customHeight="1" x14ac:dyDescent="0.2">
      <c r="B10" s="72">
        <v>1995</v>
      </c>
      <c r="C10" s="188">
        <v>107</v>
      </c>
      <c r="D10" s="73">
        <v>81</v>
      </c>
      <c r="E10" s="74">
        <v>155</v>
      </c>
      <c r="F10" s="188">
        <v>236</v>
      </c>
      <c r="G10" s="73">
        <v>66</v>
      </c>
      <c r="H10" s="73">
        <v>61</v>
      </c>
      <c r="I10" s="188">
        <v>127</v>
      </c>
      <c r="J10" s="75">
        <v>470</v>
      </c>
      <c r="V10" s="67"/>
      <c r="W10" s="67"/>
      <c r="X10" s="67"/>
      <c r="Y10" s="67"/>
      <c r="Z10" s="67"/>
      <c r="AA10" s="67"/>
      <c r="AB10" s="67"/>
      <c r="AC10" s="67"/>
    </row>
    <row r="11" spans="2:29" ht="15.75" customHeight="1" x14ac:dyDescent="0.2">
      <c r="B11" s="72">
        <v>1996</v>
      </c>
      <c r="C11" s="188">
        <v>111</v>
      </c>
      <c r="D11" s="73">
        <v>81</v>
      </c>
      <c r="E11" s="74">
        <v>156</v>
      </c>
      <c r="F11" s="188">
        <v>237</v>
      </c>
      <c r="G11" s="73">
        <v>70</v>
      </c>
      <c r="H11" s="73">
        <v>60</v>
      </c>
      <c r="I11" s="188">
        <v>130</v>
      </c>
      <c r="J11" s="75">
        <v>478</v>
      </c>
      <c r="V11" s="67"/>
      <c r="W11" s="67"/>
      <c r="X11" s="67"/>
      <c r="Y11" s="67"/>
      <c r="Z11" s="67"/>
      <c r="AA11" s="67"/>
      <c r="AB11" s="67"/>
      <c r="AC11" s="67"/>
    </row>
    <row r="12" spans="2:29" ht="15.75" customHeight="1" x14ac:dyDescent="0.2">
      <c r="B12" s="72">
        <v>1997</v>
      </c>
      <c r="C12" s="188">
        <v>111</v>
      </c>
      <c r="D12" s="73">
        <v>79</v>
      </c>
      <c r="E12" s="74">
        <v>153</v>
      </c>
      <c r="F12" s="188">
        <v>232</v>
      </c>
      <c r="G12" s="73">
        <v>69</v>
      </c>
      <c r="H12" s="73">
        <v>60</v>
      </c>
      <c r="I12" s="188">
        <v>129</v>
      </c>
      <c r="J12" s="75">
        <v>472</v>
      </c>
      <c r="V12" s="67"/>
      <c r="W12" s="67"/>
      <c r="X12" s="67"/>
      <c r="Y12" s="67"/>
      <c r="Z12" s="67"/>
      <c r="AA12" s="67"/>
      <c r="AB12" s="67"/>
      <c r="AC12" s="67"/>
    </row>
    <row r="13" spans="2:29" ht="15.75" customHeight="1" x14ac:dyDescent="0.2">
      <c r="B13" s="72">
        <v>1998</v>
      </c>
      <c r="C13" s="188">
        <v>111</v>
      </c>
      <c r="D13" s="73">
        <v>78</v>
      </c>
      <c r="E13" s="74">
        <v>154</v>
      </c>
      <c r="F13" s="188">
        <v>232</v>
      </c>
      <c r="G13" s="73">
        <v>70</v>
      </c>
      <c r="H13" s="73">
        <v>60</v>
      </c>
      <c r="I13" s="188">
        <v>130</v>
      </c>
      <c r="J13" s="75">
        <v>473</v>
      </c>
      <c r="V13" s="67"/>
      <c r="W13" s="67"/>
      <c r="X13" s="67"/>
      <c r="Y13" s="67"/>
      <c r="Z13" s="67"/>
      <c r="AA13" s="67"/>
      <c r="AB13" s="67"/>
      <c r="AC13" s="67"/>
    </row>
    <row r="14" spans="2:29" ht="15.75" customHeight="1" x14ac:dyDescent="0.2">
      <c r="B14" s="72">
        <v>1999</v>
      </c>
      <c r="C14" s="135">
        <v>114</v>
      </c>
      <c r="D14" s="73">
        <v>80</v>
      </c>
      <c r="E14" s="74">
        <v>162</v>
      </c>
      <c r="F14" s="188">
        <v>242</v>
      </c>
      <c r="G14" s="73">
        <v>74</v>
      </c>
      <c r="H14" s="73">
        <v>59</v>
      </c>
      <c r="I14" s="188">
        <v>133</v>
      </c>
      <c r="J14" s="75">
        <v>489</v>
      </c>
      <c r="V14" s="67"/>
      <c r="W14" s="67"/>
      <c r="X14" s="67"/>
      <c r="Y14" s="67"/>
      <c r="Z14" s="67"/>
      <c r="AA14" s="67"/>
      <c r="AB14" s="67"/>
      <c r="AC14" s="67"/>
    </row>
    <row r="15" spans="2:29" ht="15.75" customHeight="1" x14ac:dyDescent="0.2">
      <c r="B15" s="72">
        <v>2000</v>
      </c>
      <c r="C15" s="188">
        <v>115</v>
      </c>
      <c r="D15" s="73">
        <v>81</v>
      </c>
      <c r="E15" s="74">
        <v>163</v>
      </c>
      <c r="F15" s="188">
        <v>244</v>
      </c>
      <c r="G15" s="73">
        <v>76</v>
      </c>
      <c r="H15" s="73">
        <v>61</v>
      </c>
      <c r="I15" s="188">
        <v>137</v>
      </c>
      <c r="J15" s="75">
        <v>496</v>
      </c>
      <c r="V15" s="67"/>
      <c r="W15" s="67"/>
      <c r="X15" s="67"/>
      <c r="Y15" s="67"/>
      <c r="Z15" s="67"/>
      <c r="AA15" s="67"/>
      <c r="AB15" s="67"/>
      <c r="AC15" s="67"/>
    </row>
    <row r="16" spans="2:29" ht="15.75" customHeight="1" x14ac:dyDescent="0.2">
      <c r="B16" s="72">
        <v>2001</v>
      </c>
      <c r="C16" s="188">
        <v>120</v>
      </c>
      <c r="D16" s="73">
        <v>83</v>
      </c>
      <c r="E16" s="74">
        <v>181</v>
      </c>
      <c r="F16" s="188">
        <v>264</v>
      </c>
      <c r="G16" s="73">
        <v>78</v>
      </c>
      <c r="H16" s="73">
        <v>65</v>
      </c>
      <c r="I16" s="188">
        <v>143</v>
      </c>
      <c r="J16" s="75">
        <v>527</v>
      </c>
      <c r="V16" s="67"/>
      <c r="W16" s="67"/>
      <c r="X16" s="67"/>
      <c r="Y16" s="67"/>
      <c r="Z16" s="67"/>
      <c r="AA16" s="67"/>
      <c r="AB16" s="67"/>
      <c r="AC16" s="67"/>
    </row>
    <row r="17" spans="2:29" ht="15.75" customHeight="1" x14ac:dyDescent="0.2">
      <c r="B17" s="72">
        <v>2002</v>
      </c>
      <c r="C17" s="188">
        <v>121</v>
      </c>
      <c r="D17" s="73">
        <v>83</v>
      </c>
      <c r="E17" s="74">
        <v>181</v>
      </c>
      <c r="F17" s="188">
        <v>264</v>
      </c>
      <c r="G17" s="73">
        <v>78</v>
      </c>
      <c r="H17" s="73">
        <v>66</v>
      </c>
      <c r="I17" s="188">
        <v>144</v>
      </c>
      <c r="J17" s="75">
        <v>529</v>
      </c>
      <c r="V17" s="67"/>
      <c r="W17" s="67"/>
      <c r="X17" s="67"/>
      <c r="Y17" s="67"/>
      <c r="Z17" s="67"/>
      <c r="AA17" s="67"/>
      <c r="AB17" s="67"/>
      <c r="AC17" s="67"/>
    </row>
    <row r="18" spans="2:29" ht="15.75" customHeight="1" x14ac:dyDescent="0.2">
      <c r="B18" s="72">
        <v>2003</v>
      </c>
      <c r="C18" s="188">
        <v>124</v>
      </c>
      <c r="D18" s="73">
        <v>85</v>
      </c>
      <c r="E18" s="74">
        <v>182</v>
      </c>
      <c r="F18" s="188">
        <v>267</v>
      </c>
      <c r="G18" s="73">
        <v>78</v>
      </c>
      <c r="H18" s="73">
        <v>67</v>
      </c>
      <c r="I18" s="188">
        <v>145</v>
      </c>
      <c r="J18" s="75">
        <v>536</v>
      </c>
      <c r="V18" s="67"/>
      <c r="W18" s="67"/>
      <c r="X18" s="67"/>
      <c r="Y18" s="67"/>
      <c r="Z18" s="67"/>
      <c r="AA18" s="67"/>
      <c r="AB18" s="67"/>
      <c r="AC18" s="67"/>
    </row>
    <row r="19" spans="2:29" ht="15.75" customHeight="1" x14ac:dyDescent="0.2">
      <c r="B19" s="72">
        <v>2004</v>
      </c>
      <c r="C19" s="188">
        <v>124</v>
      </c>
      <c r="D19" s="73">
        <v>86</v>
      </c>
      <c r="E19" s="74">
        <v>194</v>
      </c>
      <c r="F19" s="188">
        <v>280</v>
      </c>
      <c r="G19" s="73">
        <v>80</v>
      </c>
      <c r="H19" s="73">
        <v>67</v>
      </c>
      <c r="I19" s="188">
        <v>147</v>
      </c>
      <c r="J19" s="75">
        <v>551</v>
      </c>
      <c r="V19" s="67"/>
      <c r="W19" s="67"/>
      <c r="X19" s="67"/>
      <c r="Y19" s="67"/>
      <c r="Z19" s="67"/>
      <c r="AA19" s="67"/>
      <c r="AB19" s="67"/>
      <c r="AC19" s="67"/>
    </row>
    <row r="20" spans="2:29" ht="15.75" customHeight="1" x14ac:dyDescent="0.2">
      <c r="B20" s="72">
        <v>2005</v>
      </c>
      <c r="C20" s="188">
        <v>125</v>
      </c>
      <c r="D20" s="73">
        <v>90</v>
      </c>
      <c r="E20" s="115">
        <v>217</v>
      </c>
      <c r="F20" s="188">
        <v>307</v>
      </c>
      <c r="G20" s="73">
        <v>81</v>
      </c>
      <c r="H20" s="73">
        <v>75</v>
      </c>
      <c r="I20" s="188">
        <v>156</v>
      </c>
      <c r="J20" s="75">
        <v>588</v>
      </c>
      <c r="V20" s="67"/>
      <c r="W20" s="67"/>
      <c r="X20" s="67"/>
      <c r="Y20" s="67"/>
      <c r="Z20" s="67"/>
      <c r="AA20" s="67"/>
      <c r="AB20" s="67"/>
      <c r="AC20" s="67"/>
    </row>
    <row r="21" spans="2:29" ht="15.75" customHeight="1" x14ac:dyDescent="0.2">
      <c r="B21" s="72">
        <v>2006</v>
      </c>
      <c r="C21" s="188">
        <v>127</v>
      </c>
      <c r="D21" s="73">
        <v>91</v>
      </c>
      <c r="E21" s="74">
        <v>222</v>
      </c>
      <c r="F21" s="188">
        <v>313</v>
      </c>
      <c r="G21" s="73">
        <v>81</v>
      </c>
      <c r="H21" s="73">
        <v>75</v>
      </c>
      <c r="I21" s="188">
        <v>156</v>
      </c>
      <c r="J21" s="75">
        <v>596</v>
      </c>
      <c r="V21" s="67"/>
      <c r="W21" s="67"/>
      <c r="X21" s="67"/>
      <c r="Y21" s="67"/>
      <c r="Z21" s="67"/>
      <c r="AA21" s="67"/>
      <c r="AB21" s="67"/>
      <c r="AC21" s="67"/>
    </row>
    <row r="22" spans="2:29" ht="15.75" customHeight="1" x14ac:dyDescent="0.2">
      <c r="B22" s="72">
        <v>2007</v>
      </c>
      <c r="C22" s="188">
        <v>127</v>
      </c>
      <c r="D22" s="73">
        <v>95</v>
      </c>
      <c r="E22" s="74">
        <v>229</v>
      </c>
      <c r="F22" s="188">
        <v>324</v>
      </c>
      <c r="G22" s="73">
        <v>83</v>
      </c>
      <c r="H22" s="73">
        <v>74</v>
      </c>
      <c r="I22" s="188">
        <v>157</v>
      </c>
      <c r="J22" s="75">
        <v>608</v>
      </c>
      <c r="V22" s="67"/>
      <c r="W22" s="67"/>
      <c r="X22" s="67"/>
      <c r="Y22" s="67"/>
      <c r="Z22" s="67"/>
      <c r="AA22" s="67"/>
      <c r="AB22" s="67"/>
      <c r="AC22" s="67"/>
    </row>
    <row r="23" spans="2:29" ht="15.75" customHeight="1" x14ac:dyDescent="0.2">
      <c r="B23" s="72">
        <v>2008</v>
      </c>
      <c r="C23" s="188">
        <v>133</v>
      </c>
      <c r="D23" s="73">
        <v>90</v>
      </c>
      <c r="E23" s="74">
        <v>248</v>
      </c>
      <c r="F23" s="188">
        <v>338</v>
      </c>
      <c r="G23" s="73">
        <v>82</v>
      </c>
      <c r="H23" s="73">
        <v>75</v>
      </c>
      <c r="I23" s="188">
        <v>157</v>
      </c>
      <c r="J23" s="75">
        <v>628</v>
      </c>
      <c r="V23" s="67"/>
      <c r="W23" s="67"/>
      <c r="X23" s="67"/>
      <c r="Y23" s="67"/>
      <c r="Z23" s="67"/>
      <c r="AA23" s="67"/>
      <c r="AB23" s="67"/>
      <c r="AC23" s="67"/>
    </row>
    <row r="24" spans="2:29" ht="15.75" customHeight="1" x14ac:dyDescent="0.2">
      <c r="B24" s="76">
        <v>2009</v>
      </c>
      <c r="C24" s="138">
        <v>145</v>
      </c>
      <c r="D24" s="77">
        <v>97</v>
      </c>
      <c r="E24" s="78">
        <v>257</v>
      </c>
      <c r="F24" s="138">
        <v>354</v>
      </c>
      <c r="G24" s="77">
        <v>88</v>
      </c>
      <c r="H24" s="77">
        <v>76</v>
      </c>
      <c r="I24" s="138">
        <v>164</v>
      </c>
      <c r="J24" s="79">
        <v>663</v>
      </c>
      <c r="V24" s="67"/>
      <c r="W24" s="67"/>
      <c r="X24" s="67"/>
      <c r="Y24" s="67"/>
      <c r="Z24" s="67"/>
      <c r="AA24" s="67"/>
      <c r="AB24" s="67"/>
      <c r="AC24" s="67"/>
    </row>
    <row r="25" spans="2:29" ht="15.75" customHeight="1" x14ac:dyDescent="0.2">
      <c r="B25" s="76">
        <v>2010</v>
      </c>
      <c r="C25" s="138">
        <v>147</v>
      </c>
      <c r="D25" s="77">
        <v>97</v>
      </c>
      <c r="E25" s="78">
        <v>276</v>
      </c>
      <c r="F25" s="138">
        <v>373</v>
      </c>
      <c r="G25" s="77">
        <v>92</v>
      </c>
      <c r="H25" s="77">
        <v>75</v>
      </c>
      <c r="I25" s="138">
        <v>167</v>
      </c>
      <c r="J25" s="79">
        <v>687</v>
      </c>
      <c r="V25" s="67"/>
      <c r="W25" s="67"/>
      <c r="X25" s="67"/>
      <c r="Y25" s="67"/>
      <c r="Z25" s="67"/>
      <c r="AA25" s="67"/>
      <c r="AB25" s="67"/>
      <c r="AC25" s="67"/>
    </row>
    <row r="26" spans="2:29" ht="15.75" customHeight="1" x14ac:dyDescent="0.2">
      <c r="B26" s="76">
        <v>2011</v>
      </c>
      <c r="C26" s="138">
        <v>153</v>
      </c>
      <c r="D26" s="77">
        <v>102</v>
      </c>
      <c r="E26" s="78">
        <v>278</v>
      </c>
      <c r="F26" s="138">
        <v>380</v>
      </c>
      <c r="G26" s="77">
        <v>95</v>
      </c>
      <c r="H26" s="77">
        <v>77</v>
      </c>
      <c r="I26" s="138">
        <v>172</v>
      </c>
      <c r="J26" s="79">
        <v>705</v>
      </c>
      <c r="V26" s="67"/>
      <c r="W26" s="67"/>
      <c r="X26" s="67"/>
      <c r="Y26" s="67"/>
      <c r="Z26" s="67"/>
      <c r="AA26" s="67"/>
      <c r="AB26" s="67"/>
      <c r="AC26" s="67"/>
    </row>
    <row r="27" spans="2:29" ht="15.75" customHeight="1" x14ac:dyDescent="0.2">
      <c r="B27" s="76">
        <v>2012</v>
      </c>
      <c r="C27" s="138">
        <v>152</v>
      </c>
      <c r="D27" s="77">
        <v>105</v>
      </c>
      <c r="E27" s="78">
        <v>301</v>
      </c>
      <c r="F27" s="138">
        <v>406</v>
      </c>
      <c r="G27" s="77">
        <v>113</v>
      </c>
      <c r="H27" s="77">
        <v>84</v>
      </c>
      <c r="I27" s="138">
        <v>197</v>
      </c>
      <c r="J27" s="79">
        <v>755</v>
      </c>
      <c r="V27" s="67"/>
      <c r="W27" s="67"/>
      <c r="X27" s="67"/>
      <c r="Y27" s="67"/>
      <c r="Z27" s="67"/>
      <c r="AA27" s="67"/>
      <c r="AB27" s="67"/>
      <c r="AC27" s="67"/>
    </row>
    <row r="28" spans="2:29" ht="15.75" customHeight="1" x14ac:dyDescent="0.2">
      <c r="B28" s="76">
        <v>2013</v>
      </c>
      <c r="C28" s="138">
        <v>164</v>
      </c>
      <c r="D28" s="77">
        <v>111</v>
      </c>
      <c r="E28" s="78">
        <v>342</v>
      </c>
      <c r="F28" s="138">
        <v>453</v>
      </c>
      <c r="G28" s="77">
        <v>121</v>
      </c>
      <c r="H28" s="77">
        <v>91</v>
      </c>
      <c r="I28" s="138">
        <v>212</v>
      </c>
      <c r="J28" s="79">
        <v>829</v>
      </c>
      <c r="V28" s="67"/>
      <c r="W28" s="67"/>
      <c r="X28" s="67"/>
      <c r="Y28" s="67"/>
      <c r="Z28" s="67"/>
      <c r="AA28" s="67"/>
      <c r="AB28" s="67"/>
      <c r="AC28" s="67"/>
    </row>
    <row r="29" spans="2:29" ht="15.75" customHeight="1" x14ac:dyDescent="0.2">
      <c r="B29" s="76">
        <v>2014</v>
      </c>
      <c r="C29" s="138">
        <v>162</v>
      </c>
      <c r="D29" s="77">
        <v>109</v>
      </c>
      <c r="E29" s="78">
        <v>359</v>
      </c>
      <c r="F29" s="138">
        <v>468</v>
      </c>
      <c r="G29" s="77">
        <v>137</v>
      </c>
      <c r="H29" s="77">
        <v>98</v>
      </c>
      <c r="I29" s="138">
        <v>235</v>
      </c>
      <c r="J29" s="79">
        <v>865</v>
      </c>
      <c r="V29" s="67"/>
      <c r="W29" s="67"/>
      <c r="X29" s="67"/>
      <c r="Y29" s="67"/>
      <c r="Z29" s="67"/>
      <c r="AA29" s="67"/>
      <c r="AB29" s="67"/>
      <c r="AC29" s="67"/>
    </row>
    <row r="30" spans="2:29" ht="15.75" customHeight="1" x14ac:dyDescent="0.2">
      <c r="B30" s="76">
        <v>2015</v>
      </c>
      <c r="C30" s="138">
        <v>173</v>
      </c>
      <c r="D30" s="77">
        <v>121</v>
      </c>
      <c r="E30" s="78">
        <v>362</v>
      </c>
      <c r="F30" s="138">
        <v>483</v>
      </c>
      <c r="G30" s="77">
        <v>156</v>
      </c>
      <c r="H30" s="77">
        <v>105</v>
      </c>
      <c r="I30" s="138">
        <v>261</v>
      </c>
      <c r="J30" s="79">
        <v>917</v>
      </c>
      <c r="V30" s="67"/>
      <c r="W30" s="67"/>
      <c r="X30" s="67"/>
      <c r="Y30" s="67"/>
      <c r="Z30" s="67"/>
      <c r="AA30" s="67"/>
      <c r="AB30" s="67"/>
      <c r="AC30" s="67"/>
    </row>
    <row r="31" spans="2:29" ht="15.75" customHeight="1" x14ac:dyDescent="0.2">
      <c r="B31" s="195">
        <v>2016</v>
      </c>
      <c r="C31" s="167">
        <v>181</v>
      </c>
      <c r="D31" s="270">
        <v>116</v>
      </c>
      <c r="E31" s="173">
        <v>402</v>
      </c>
      <c r="F31" s="167">
        <v>518</v>
      </c>
      <c r="G31" s="270">
        <v>172</v>
      </c>
      <c r="H31" s="270">
        <v>122</v>
      </c>
      <c r="I31" s="167">
        <v>294</v>
      </c>
      <c r="J31" s="168">
        <v>993</v>
      </c>
      <c r="V31" s="67"/>
      <c r="W31" s="67"/>
      <c r="X31" s="67"/>
      <c r="Y31" s="67"/>
      <c r="Z31" s="67"/>
      <c r="AA31" s="67"/>
      <c r="AB31" s="67"/>
      <c r="AC31" s="67"/>
    </row>
    <row r="32" spans="2:29" ht="15.75" customHeight="1" x14ac:dyDescent="0.2">
      <c r="B32" s="195">
        <v>2017</v>
      </c>
      <c r="C32" s="167">
        <v>193</v>
      </c>
      <c r="D32" s="270">
        <v>119</v>
      </c>
      <c r="E32" s="173">
        <v>445</v>
      </c>
      <c r="F32" s="167">
        <v>564</v>
      </c>
      <c r="G32" s="270">
        <v>181</v>
      </c>
      <c r="H32" s="270">
        <v>138</v>
      </c>
      <c r="I32" s="167">
        <v>319</v>
      </c>
      <c r="J32" s="168">
        <v>1076</v>
      </c>
      <c r="M32" s="119"/>
      <c r="V32" s="67"/>
      <c r="W32" s="67"/>
      <c r="X32" s="67"/>
      <c r="Y32" s="67"/>
      <c r="Z32" s="67"/>
      <c r="AA32" s="67"/>
      <c r="AB32" s="67"/>
      <c r="AC32" s="67"/>
    </row>
    <row r="33" spans="1:29" ht="15.75" customHeight="1" x14ac:dyDescent="0.2">
      <c r="B33" s="195">
        <v>2018</v>
      </c>
      <c r="C33" s="167">
        <v>185</v>
      </c>
      <c r="D33" s="270">
        <v>117</v>
      </c>
      <c r="E33" s="173">
        <v>461</v>
      </c>
      <c r="F33" s="167">
        <v>578</v>
      </c>
      <c r="G33" s="270">
        <v>184</v>
      </c>
      <c r="H33" s="270">
        <v>153</v>
      </c>
      <c r="I33" s="167">
        <v>337</v>
      </c>
      <c r="J33" s="168">
        <v>1100</v>
      </c>
      <c r="M33" s="119"/>
      <c r="V33" s="67"/>
      <c r="W33" s="67"/>
      <c r="X33" s="67"/>
      <c r="Y33" s="67"/>
      <c r="Z33" s="67"/>
      <c r="AA33" s="67"/>
      <c r="AB33" s="67"/>
      <c r="AC33" s="67"/>
    </row>
    <row r="34" spans="1:29" ht="15.75" customHeight="1" x14ac:dyDescent="0.2">
      <c r="B34" s="195">
        <v>2019</v>
      </c>
      <c r="C34" s="167">
        <v>185</v>
      </c>
      <c r="D34" s="270">
        <v>119</v>
      </c>
      <c r="E34" s="173">
        <v>478</v>
      </c>
      <c r="F34" s="167">
        <v>597</v>
      </c>
      <c r="G34" s="270">
        <v>203</v>
      </c>
      <c r="H34" s="270">
        <v>153</v>
      </c>
      <c r="I34" s="167">
        <v>356</v>
      </c>
      <c r="J34" s="168">
        <v>1138</v>
      </c>
      <c r="M34" s="119"/>
      <c r="V34" s="67"/>
      <c r="W34" s="67"/>
      <c r="X34" s="67"/>
      <c r="Y34" s="67"/>
      <c r="Z34" s="67"/>
      <c r="AA34" s="67"/>
      <c r="AB34" s="67"/>
      <c r="AC34" s="67"/>
    </row>
    <row r="35" spans="1:29" ht="15.75" customHeight="1" x14ac:dyDescent="0.2">
      <c r="B35" s="129">
        <v>2020</v>
      </c>
      <c r="C35" s="189">
        <v>198</v>
      </c>
      <c r="D35" s="131">
        <v>120</v>
      </c>
      <c r="E35" s="132">
        <v>480</v>
      </c>
      <c r="F35" s="189">
        <v>600</v>
      </c>
      <c r="G35" s="131">
        <v>197</v>
      </c>
      <c r="H35" s="131">
        <v>158</v>
      </c>
      <c r="I35" s="189">
        <v>355</v>
      </c>
      <c r="J35" s="233">
        <v>1153</v>
      </c>
      <c r="M35" s="119"/>
      <c r="V35" s="67"/>
      <c r="W35" s="67"/>
      <c r="X35" s="67"/>
      <c r="Y35" s="67"/>
      <c r="Z35" s="67"/>
      <c r="AA35" s="67"/>
      <c r="AB35" s="67"/>
      <c r="AC35" s="67"/>
    </row>
    <row r="36" spans="1:29" ht="15.75" customHeight="1" x14ac:dyDescent="0.2">
      <c r="B36" s="67"/>
      <c r="D36" s="67"/>
      <c r="F36" s="67"/>
      <c r="H36" s="67"/>
      <c r="J36" s="67"/>
      <c r="L36" s="67"/>
      <c r="N36" s="67"/>
      <c r="P36" s="67"/>
      <c r="R36" s="67"/>
      <c r="T36" s="67"/>
      <c r="V36" s="67"/>
      <c r="W36" s="67"/>
      <c r="X36" s="67"/>
      <c r="Y36" s="67"/>
      <c r="Z36" s="67"/>
      <c r="AA36" s="67"/>
      <c r="AB36" s="67"/>
      <c r="AC36" s="67"/>
    </row>
    <row r="37" spans="1:29" s="27" customFormat="1" ht="19.5" customHeight="1" x14ac:dyDescent="0.2">
      <c r="A37" s="26"/>
      <c r="B37" s="307" t="s">
        <v>20</v>
      </c>
      <c r="C37" s="301" t="s">
        <v>25</v>
      </c>
      <c r="D37" s="302"/>
      <c r="E37" s="302"/>
      <c r="F37" s="302"/>
      <c r="G37" s="302"/>
      <c r="H37" s="302"/>
      <c r="I37" s="302"/>
      <c r="J37" s="303"/>
      <c r="K37" s="26"/>
      <c r="L37" s="67"/>
      <c r="M37" s="26"/>
      <c r="N37" s="67"/>
      <c r="O37" s="26"/>
      <c r="P37" s="67"/>
      <c r="Q37" s="26"/>
      <c r="R37" s="67"/>
      <c r="S37" s="26"/>
      <c r="T37" s="67"/>
      <c r="U37" s="26"/>
      <c r="V37" s="67"/>
    </row>
    <row r="38" spans="1:29" ht="15.75" customHeight="1" x14ac:dyDescent="0.2">
      <c r="B38" s="308"/>
      <c r="C38" s="295" t="s">
        <v>96</v>
      </c>
      <c r="D38" s="292" t="s">
        <v>18</v>
      </c>
      <c r="E38" s="293"/>
      <c r="F38" s="294"/>
      <c r="G38" s="292" t="s">
        <v>19</v>
      </c>
      <c r="H38" s="293"/>
      <c r="I38" s="294"/>
      <c r="J38" s="120"/>
      <c r="L38" s="67"/>
      <c r="N38" s="67"/>
      <c r="P38" s="67"/>
      <c r="R38" s="67"/>
      <c r="T38" s="67"/>
      <c r="V38" s="67"/>
      <c r="W38" s="67"/>
      <c r="X38" s="67"/>
      <c r="Y38" s="67"/>
      <c r="Z38" s="67"/>
      <c r="AA38" s="67"/>
      <c r="AB38" s="67"/>
      <c r="AC38" s="67"/>
    </row>
    <row r="39" spans="1:29" s="27" customFormat="1" ht="19.5" customHeight="1" x14ac:dyDescent="0.2">
      <c r="A39" s="26"/>
      <c r="B39" s="309"/>
      <c r="C39" s="297"/>
      <c r="D39" s="121" t="s">
        <v>97</v>
      </c>
      <c r="E39" s="121" t="s">
        <v>98</v>
      </c>
      <c r="F39" s="121" t="s">
        <v>0</v>
      </c>
      <c r="G39" s="121" t="s">
        <v>99</v>
      </c>
      <c r="H39" s="121" t="s">
        <v>100</v>
      </c>
      <c r="I39" s="121" t="s">
        <v>0</v>
      </c>
      <c r="J39" s="121" t="s">
        <v>0</v>
      </c>
      <c r="K39" s="26"/>
      <c r="L39" s="67"/>
      <c r="M39" s="26"/>
      <c r="N39" s="67"/>
      <c r="O39" s="26"/>
      <c r="P39" s="67"/>
      <c r="Q39" s="26"/>
      <c r="R39" s="67"/>
      <c r="S39" s="26"/>
      <c r="T39" s="67"/>
      <c r="U39" s="26"/>
      <c r="V39" s="67"/>
    </row>
    <row r="40" spans="1:29" ht="15.75" customHeight="1" x14ac:dyDescent="0.2">
      <c r="B40" s="68">
        <v>1993</v>
      </c>
      <c r="C40" s="190">
        <v>1.305023033656544</v>
      </c>
      <c r="D40" s="80">
        <v>1.894411486115958</v>
      </c>
      <c r="E40" s="81">
        <v>2.5262369984561888</v>
      </c>
      <c r="F40" s="190">
        <v>2.2830831214926381</v>
      </c>
      <c r="G40" s="80">
        <v>1.2489781088200562</v>
      </c>
      <c r="H40" s="80">
        <v>1.4113144360722403</v>
      </c>
      <c r="I40" s="190">
        <v>1.3280367190503373</v>
      </c>
      <c r="J40" s="82">
        <v>1.6947055449115718</v>
      </c>
      <c r="L40" s="67"/>
      <c r="N40" s="67"/>
      <c r="P40" s="67"/>
      <c r="R40" s="67"/>
      <c r="T40" s="67"/>
      <c r="V40" s="67"/>
      <c r="W40" s="67"/>
      <c r="X40" s="67"/>
      <c r="Y40" s="67"/>
      <c r="Z40" s="67"/>
      <c r="AA40" s="67"/>
      <c r="AB40" s="67"/>
      <c r="AC40" s="67"/>
    </row>
    <row r="41" spans="1:29" s="27" customFormat="1" ht="15.75" customHeight="1" x14ac:dyDescent="0.2">
      <c r="A41" s="26"/>
      <c r="B41" s="72">
        <v>1994</v>
      </c>
      <c r="C41" s="191">
        <v>1.3097913322632424</v>
      </c>
      <c r="D41" s="83">
        <v>2.0098258150960251</v>
      </c>
      <c r="E41" s="84">
        <v>2.3830524735775187</v>
      </c>
      <c r="F41" s="191">
        <v>2.2396950202525612</v>
      </c>
      <c r="G41" s="83">
        <v>1.4194624067773696</v>
      </c>
      <c r="H41" s="83">
        <v>1.4469377105175767</v>
      </c>
      <c r="I41" s="191">
        <v>1.4328468587143666</v>
      </c>
      <c r="J41" s="85">
        <v>1.7115849425078247</v>
      </c>
      <c r="K41" s="26"/>
      <c r="L41" s="67"/>
      <c r="M41" s="26"/>
      <c r="N41" s="67"/>
      <c r="O41" s="26"/>
      <c r="P41" s="67"/>
      <c r="Q41" s="26"/>
      <c r="R41" s="67"/>
      <c r="S41" s="26"/>
      <c r="T41" s="67"/>
      <c r="U41" s="26"/>
      <c r="V41" s="67"/>
    </row>
    <row r="42" spans="1:29" ht="15.75" customHeight="1" x14ac:dyDescent="0.2">
      <c r="B42" s="72">
        <v>1995</v>
      </c>
      <c r="C42" s="191">
        <v>1.3633699447006957</v>
      </c>
      <c r="D42" s="83">
        <v>2.0046031628183236</v>
      </c>
      <c r="E42" s="84">
        <v>2.3812084248690337</v>
      </c>
      <c r="F42" s="191">
        <v>2.2369668246445498</v>
      </c>
      <c r="G42" s="83">
        <v>1.4743331993030426</v>
      </c>
      <c r="H42" s="83">
        <v>1.4338434054956162</v>
      </c>
      <c r="I42" s="191">
        <v>1.4546037636440687</v>
      </c>
      <c r="J42" s="85">
        <v>1.7324570295365493</v>
      </c>
      <c r="L42" s="67"/>
      <c r="N42" s="67"/>
      <c r="P42" s="67"/>
      <c r="R42" s="67"/>
      <c r="T42" s="67"/>
      <c r="V42" s="67"/>
      <c r="W42" s="67"/>
      <c r="X42" s="67"/>
      <c r="Y42" s="67"/>
      <c r="Z42" s="67"/>
      <c r="AA42" s="67"/>
      <c r="AB42" s="67"/>
      <c r="AC42" s="67"/>
    </row>
    <row r="43" spans="1:29" s="27" customFormat="1" ht="15.75" customHeight="1" x14ac:dyDescent="0.2">
      <c r="A43" s="26"/>
      <c r="B43" s="72">
        <v>1996</v>
      </c>
      <c r="C43" s="191">
        <v>1.4075398485943622</v>
      </c>
      <c r="D43" s="83">
        <v>2.017233650445784</v>
      </c>
      <c r="E43" s="84">
        <v>2.3738872403560829</v>
      </c>
      <c r="F43" s="191">
        <v>2.2386156476400076</v>
      </c>
      <c r="G43" s="83">
        <v>1.5590200445434299</v>
      </c>
      <c r="H43" s="83">
        <v>1.4056460114794425</v>
      </c>
      <c r="I43" s="191">
        <v>1.4842724210766685</v>
      </c>
      <c r="J43" s="85">
        <v>1.7553201255898501</v>
      </c>
      <c r="K43" s="26"/>
      <c r="L43" s="67"/>
      <c r="M43" s="26"/>
      <c r="N43" s="67"/>
      <c r="O43" s="26"/>
      <c r="P43" s="67"/>
      <c r="Q43" s="26"/>
      <c r="R43" s="67"/>
      <c r="S43" s="26"/>
      <c r="T43" s="67"/>
      <c r="U43" s="26"/>
      <c r="V43" s="67"/>
    </row>
    <row r="44" spans="1:29" ht="15.75" customHeight="1" x14ac:dyDescent="0.2">
      <c r="B44" s="72">
        <v>1997</v>
      </c>
      <c r="C44" s="191">
        <v>1.4009844755774328</v>
      </c>
      <c r="D44" s="83">
        <v>1.968651100201849</v>
      </c>
      <c r="E44" s="84">
        <v>2.3230038109408921</v>
      </c>
      <c r="F44" s="191">
        <v>2.1888444410898935</v>
      </c>
      <c r="G44" s="83">
        <v>1.5341856586992775</v>
      </c>
      <c r="H44" s="83">
        <v>1.390015058496467</v>
      </c>
      <c r="I44" s="191">
        <v>1.4635806671204901</v>
      </c>
      <c r="J44" s="85">
        <v>1.7266481808005503</v>
      </c>
      <c r="L44" s="67"/>
      <c r="N44" s="67"/>
      <c r="P44" s="67"/>
      <c r="R44" s="67"/>
      <c r="T44" s="67"/>
      <c r="V44" s="67"/>
      <c r="W44" s="67"/>
      <c r="X44" s="67"/>
      <c r="Y44" s="67"/>
      <c r="Z44" s="67"/>
      <c r="AA44" s="67"/>
      <c r="AB44" s="67"/>
      <c r="AC44" s="67"/>
    </row>
    <row r="45" spans="1:29" s="27" customFormat="1" ht="15.75" customHeight="1" x14ac:dyDescent="0.2">
      <c r="A45" s="26"/>
      <c r="B45" s="72">
        <v>1998</v>
      </c>
      <c r="C45" s="191">
        <v>1.4009844755774328</v>
      </c>
      <c r="D45" s="83">
        <v>1.9437314660220788</v>
      </c>
      <c r="E45" s="84">
        <v>2.3381868423849506</v>
      </c>
      <c r="F45" s="191">
        <v>2.1888444410898935</v>
      </c>
      <c r="G45" s="83">
        <v>1.556420233463035</v>
      </c>
      <c r="H45" s="83">
        <v>1.390015058496467</v>
      </c>
      <c r="I45" s="191">
        <v>1.4749262536873156</v>
      </c>
      <c r="J45" s="85">
        <v>1.730306333725975</v>
      </c>
      <c r="K45" s="26"/>
      <c r="L45" s="67"/>
      <c r="M45" s="26"/>
      <c r="N45" s="67"/>
      <c r="O45" s="26"/>
      <c r="P45" s="67"/>
      <c r="Q45" s="26"/>
      <c r="R45" s="67"/>
      <c r="S45" s="26"/>
      <c r="T45" s="67"/>
      <c r="U45" s="26"/>
      <c r="V45" s="67"/>
    </row>
    <row r="46" spans="1:29" ht="15.75" customHeight="1" x14ac:dyDescent="0.2">
      <c r="B46" s="72">
        <v>1999</v>
      </c>
      <c r="C46" s="191">
        <v>1.4376694621350652</v>
      </c>
      <c r="D46" s="83">
        <v>1.9872320341803908</v>
      </c>
      <c r="E46" s="84">
        <v>2.4457998671417358</v>
      </c>
      <c r="F46" s="191">
        <v>2.2724498323833484</v>
      </c>
      <c r="G46" s="83">
        <v>1.6364440513047325</v>
      </c>
      <c r="H46" s="83">
        <v>1.3578826237054085</v>
      </c>
      <c r="I46" s="191">
        <v>1.4999436111424382</v>
      </c>
      <c r="J46" s="85">
        <v>1.7816933738495506</v>
      </c>
      <c r="L46" s="67"/>
      <c r="N46" s="67"/>
      <c r="P46" s="67"/>
      <c r="R46" s="67"/>
      <c r="T46" s="67"/>
      <c r="V46" s="67"/>
      <c r="W46" s="67"/>
      <c r="X46" s="67"/>
      <c r="Y46" s="67"/>
      <c r="Z46" s="67"/>
      <c r="AA46" s="67"/>
      <c r="AB46" s="67"/>
      <c r="AC46" s="67"/>
    </row>
    <row r="47" spans="1:29" s="27" customFormat="1" ht="15.75" customHeight="1" x14ac:dyDescent="0.2">
      <c r="A47" s="26"/>
      <c r="B47" s="72">
        <v>2000</v>
      </c>
      <c r="C47" s="191">
        <v>1.4620812408619923</v>
      </c>
      <c r="D47" s="83">
        <v>2.0006421814409565</v>
      </c>
      <c r="E47" s="84">
        <v>2.436253848683227</v>
      </c>
      <c r="F47" s="191">
        <v>2.2720289031873584</v>
      </c>
      <c r="G47" s="83">
        <v>1.6704398092181902</v>
      </c>
      <c r="H47" s="83">
        <v>1.3669467787114846</v>
      </c>
      <c r="I47" s="191">
        <v>1.5201615587758817</v>
      </c>
      <c r="J47" s="85">
        <v>1.7959952203353007</v>
      </c>
      <c r="K47" s="26"/>
      <c r="L47" s="67"/>
      <c r="M47" s="26"/>
      <c r="N47" s="67"/>
      <c r="O47" s="26"/>
      <c r="P47" s="67"/>
      <c r="Q47" s="26"/>
      <c r="R47" s="67"/>
      <c r="S47" s="26"/>
      <c r="T47" s="67"/>
      <c r="U47" s="26"/>
      <c r="V47" s="67"/>
    </row>
    <row r="48" spans="1:29" ht="15.75" customHeight="1" x14ac:dyDescent="0.2">
      <c r="B48" s="72">
        <v>2001</v>
      </c>
      <c r="C48" s="191">
        <v>1.5303584864754569</v>
      </c>
      <c r="D48" s="83">
        <v>2.0294390923761556</v>
      </c>
      <c r="E48" s="84">
        <v>2.687892603097759</v>
      </c>
      <c r="F48" s="191">
        <v>2.4390919925718557</v>
      </c>
      <c r="G48" s="83">
        <v>1.6706648389307746</v>
      </c>
      <c r="H48" s="83">
        <v>1.4418491160355804</v>
      </c>
      <c r="I48" s="191">
        <v>1.5582604147370027</v>
      </c>
      <c r="J48" s="85">
        <v>1.8928305898663524</v>
      </c>
      <c r="L48" s="67"/>
      <c r="N48" s="67"/>
      <c r="P48" s="67"/>
      <c r="R48" s="67"/>
      <c r="T48" s="67"/>
      <c r="V48" s="67"/>
      <c r="W48" s="67"/>
      <c r="X48" s="67"/>
      <c r="Y48" s="67"/>
      <c r="Z48" s="67"/>
      <c r="AA48" s="67"/>
      <c r="AB48" s="67"/>
      <c r="AC48" s="67"/>
    </row>
    <row r="49" spans="1:29" s="27" customFormat="1" ht="15.75" customHeight="1" x14ac:dyDescent="0.2">
      <c r="A49" s="26"/>
      <c r="B49" s="72">
        <v>2002</v>
      </c>
      <c r="C49" s="191">
        <v>1.5416565800705846</v>
      </c>
      <c r="D49" s="83">
        <v>2.0076921216226022</v>
      </c>
      <c r="E49" s="84">
        <v>2.65848070031138</v>
      </c>
      <c r="F49" s="191">
        <v>2.4126113776559288</v>
      </c>
      <c r="G49" s="83">
        <v>1.6495368608044665</v>
      </c>
      <c r="H49" s="83">
        <v>1.4302121481353067</v>
      </c>
      <c r="I49" s="191">
        <v>1.5412113493091306</v>
      </c>
      <c r="J49" s="85">
        <v>1.880253780945103</v>
      </c>
      <c r="K49" s="26"/>
      <c r="L49" s="67"/>
      <c r="M49" s="26"/>
      <c r="N49" s="67"/>
      <c r="O49" s="26"/>
      <c r="P49" s="67"/>
      <c r="Q49" s="26"/>
      <c r="R49" s="67"/>
      <c r="S49" s="26"/>
      <c r="T49" s="67"/>
      <c r="U49" s="26"/>
      <c r="V49" s="67"/>
    </row>
    <row r="50" spans="1:29" ht="15.75" customHeight="1" x14ac:dyDescent="0.2">
      <c r="B50" s="72">
        <v>2003</v>
      </c>
      <c r="C50" s="191">
        <v>1.5751032073674183</v>
      </c>
      <c r="D50" s="83">
        <v>2.0258353591686924</v>
      </c>
      <c r="E50" s="84">
        <v>2.6386754429205208</v>
      </c>
      <c r="F50" s="191">
        <v>2.4068798903832977</v>
      </c>
      <c r="G50" s="83">
        <v>1.6085790884718498</v>
      </c>
      <c r="H50" s="83">
        <v>1.4297603550927211</v>
      </c>
      <c r="I50" s="191">
        <v>1.5206972134534509</v>
      </c>
      <c r="J50" s="85">
        <v>1.8806489642396003</v>
      </c>
      <c r="L50" s="67"/>
      <c r="N50" s="67"/>
      <c r="P50" s="67"/>
      <c r="R50" s="67"/>
      <c r="T50" s="67"/>
      <c r="V50" s="67"/>
      <c r="W50" s="67"/>
      <c r="X50" s="67"/>
      <c r="Y50" s="67"/>
      <c r="Z50" s="67"/>
      <c r="AA50" s="67"/>
      <c r="AB50" s="67"/>
      <c r="AC50" s="67"/>
    </row>
    <row r="51" spans="1:29" s="27" customFormat="1" ht="15.75" customHeight="1" x14ac:dyDescent="0.2">
      <c r="A51" s="26"/>
      <c r="B51" s="72">
        <v>2004</v>
      </c>
      <c r="C51" s="191">
        <v>1.5682108484779502</v>
      </c>
      <c r="D51" s="83">
        <v>2.0262469665198033</v>
      </c>
      <c r="E51" s="84">
        <v>2.7695294655093652</v>
      </c>
      <c r="F51" s="191">
        <v>2.4890880159301636</v>
      </c>
      <c r="G51" s="83">
        <v>1.6405208653747565</v>
      </c>
      <c r="H51" s="83">
        <v>1.4061155533169636</v>
      </c>
      <c r="I51" s="191">
        <v>1.5246748397535628</v>
      </c>
      <c r="J51" s="85">
        <v>1.9133538906019945</v>
      </c>
      <c r="K51" s="26"/>
      <c r="L51" s="67"/>
      <c r="M51" s="26"/>
      <c r="N51" s="67"/>
      <c r="O51" s="26"/>
      <c r="P51" s="67"/>
      <c r="Q51" s="26"/>
      <c r="R51" s="67"/>
      <c r="S51" s="26"/>
      <c r="T51" s="67"/>
      <c r="U51" s="26"/>
      <c r="V51" s="67"/>
    </row>
    <row r="52" spans="1:29" ht="15.75" customHeight="1" x14ac:dyDescent="0.2">
      <c r="B52" s="72">
        <v>2005</v>
      </c>
      <c r="C52" s="191">
        <v>1.583200344504395</v>
      </c>
      <c r="D52" s="83">
        <v>2.0871985157699444</v>
      </c>
      <c r="E52" s="84">
        <v>3.0508808188170455</v>
      </c>
      <c r="F52" s="191">
        <v>2.687160275543341</v>
      </c>
      <c r="G52" s="83">
        <v>1.6325049882096863</v>
      </c>
      <c r="H52" s="83">
        <v>1.5382406628791765</v>
      </c>
      <c r="I52" s="191">
        <v>1.5857848618537416</v>
      </c>
      <c r="J52" s="85">
        <v>2.0166337991940324</v>
      </c>
      <c r="L52" s="67"/>
      <c r="N52" s="67"/>
      <c r="P52" s="67"/>
      <c r="R52" s="67"/>
      <c r="T52" s="67"/>
      <c r="V52" s="67"/>
      <c r="W52" s="67"/>
      <c r="X52" s="67"/>
      <c r="Y52" s="67"/>
      <c r="Z52" s="67"/>
      <c r="AA52" s="67"/>
      <c r="AB52" s="67"/>
      <c r="AC52" s="67"/>
    </row>
    <row r="53" spans="1:29" s="27" customFormat="1" ht="15.75" customHeight="1" x14ac:dyDescent="0.2">
      <c r="A53" s="26"/>
      <c r="B53" s="72">
        <v>2006</v>
      </c>
      <c r="C53" s="191">
        <v>1.6115524198665077</v>
      </c>
      <c r="D53" s="83">
        <v>2.079524680073126</v>
      </c>
      <c r="E53" s="84">
        <v>3.0903294959422025</v>
      </c>
      <c r="F53" s="191">
        <v>2.7076827253302418</v>
      </c>
      <c r="G53" s="83">
        <v>1.6002844950213371</v>
      </c>
      <c r="H53" s="83">
        <v>1.5124321926233641</v>
      </c>
      <c r="I53" s="191">
        <v>1.5568085424878999</v>
      </c>
      <c r="J53" s="85">
        <v>2.0230272090370933</v>
      </c>
      <c r="K53" s="26"/>
      <c r="L53" s="67"/>
      <c r="M53" s="26"/>
      <c r="N53" s="67"/>
      <c r="O53" s="26"/>
      <c r="P53" s="67"/>
      <c r="Q53" s="26"/>
      <c r="R53" s="67"/>
      <c r="S53" s="26"/>
      <c r="T53" s="67"/>
      <c r="U53" s="26"/>
      <c r="V53" s="67"/>
    </row>
    <row r="54" spans="1:29" ht="15.75" customHeight="1" x14ac:dyDescent="0.2">
      <c r="B54" s="72">
        <v>2007</v>
      </c>
      <c r="C54" s="191">
        <v>1.6083889515077063</v>
      </c>
      <c r="D54" s="83">
        <v>2.1368963267876824</v>
      </c>
      <c r="E54" s="84">
        <v>3.1412894375857339</v>
      </c>
      <c r="F54" s="191">
        <v>2.7608067690891893</v>
      </c>
      <c r="G54" s="83">
        <v>1.5988596085683464</v>
      </c>
      <c r="H54" s="83">
        <v>1.4697120158887786</v>
      </c>
      <c r="I54" s="191">
        <v>1.5352721441004478</v>
      </c>
      <c r="J54" s="85">
        <v>2.0363051778417844</v>
      </c>
      <c r="L54" s="67"/>
      <c r="N54" s="67"/>
      <c r="P54" s="67"/>
      <c r="R54" s="67"/>
      <c r="T54" s="67"/>
      <c r="V54" s="67"/>
      <c r="W54" s="67"/>
      <c r="X54" s="67"/>
      <c r="Y54" s="67"/>
      <c r="Z54" s="67"/>
      <c r="AA54" s="67"/>
      <c r="AB54" s="67"/>
      <c r="AC54" s="67"/>
    </row>
    <row r="55" spans="1:29" s="27" customFormat="1" ht="15.75" customHeight="1" x14ac:dyDescent="0.2">
      <c r="A55" s="26"/>
      <c r="B55" s="72">
        <v>2008</v>
      </c>
      <c r="C55" s="191">
        <v>1.6739456030609294</v>
      </c>
      <c r="D55" s="83">
        <v>1.9869742797218237</v>
      </c>
      <c r="E55" s="84">
        <v>3.342633402072972</v>
      </c>
      <c r="F55" s="191">
        <v>2.8287359400107124</v>
      </c>
      <c r="G55" s="83">
        <v>1.5462945502545729</v>
      </c>
      <c r="H55" s="83">
        <v>1.4628437682855471</v>
      </c>
      <c r="I55" s="191">
        <v>1.5052732502396933</v>
      </c>
      <c r="J55" s="85">
        <v>2.0709600614692603</v>
      </c>
      <c r="K55" s="26"/>
      <c r="L55" s="67"/>
      <c r="M55" s="26"/>
      <c r="N55" s="67"/>
      <c r="O55" s="26"/>
      <c r="P55" s="67"/>
      <c r="Q55" s="26"/>
      <c r="R55" s="67"/>
      <c r="S55" s="26"/>
      <c r="T55" s="67"/>
      <c r="U55" s="26"/>
      <c r="V55" s="67"/>
    </row>
    <row r="56" spans="1:29" ht="15.75" customHeight="1" x14ac:dyDescent="0.2">
      <c r="B56" s="76">
        <v>2009</v>
      </c>
      <c r="C56" s="192">
        <v>1.8141100226450975</v>
      </c>
      <c r="D56" s="86">
        <v>2.113105611711398</v>
      </c>
      <c r="E56" s="87">
        <v>3.4169170633126811</v>
      </c>
      <c r="F56" s="192">
        <v>2.9227695305404646</v>
      </c>
      <c r="G56" s="86">
        <v>1.6273092072415261</v>
      </c>
      <c r="H56" s="86">
        <v>1.45404453968011</v>
      </c>
      <c r="I56" s="192">
        <v>1.5421505477455453</v>
      </c>
      <c r="J56" s="88">
        <v>2.1568550905683948</v>
      </c>
      <c r="L56" s="67"/>
      <c r="N56" s="67"/>
      <c r="P56" s="67"/>
      <c r="R56" s="67"/>
      <c r="T56" s="67"/>
      <c r="V56" s="67"/>
      <c r="W56" s="67"/>
      <c r="X56" s="67"/>
      <c r="Y56" s="67"/>
      <c r="Z56" s="67"/>
      <c r="AA56" s="67"/>
      <c r="AB56" s="67"/>
      <c r="AC56" s="67"/>
    </row>
    <row r="57" spans="1:29" s="27" customFormat="1" ht="15.75" customHeight="1" x14ac:dyDescent="0.2">
      <c r="A57" s="26"/>
      <c r="B57" s="76">
        <v>2010</v>
      </c>
      <c r="C57" s="192">
        <v>1.8185192057895714</v>
      </c>
      <c r="D57" s="86">
        <v>2.102570772098669</v>
      </c>
      <c r="E57" s="87">
        <v>3.5841828452697877</v>
      </c>
      <c r="F57" s="192">
        <v>3.029097199100204</v>
      </c>
      <c r="G57" s="86">
        <v>1.6551525618883132</v>
      </c>
      <c r="H57" s="86">
        <v>1.4117381319881037</v>
      </c>
      <c r="I57" s="192">
        <v>1.5361972219667004</v>
      </c>
      <c r="J57" s="88">
        <v>2.1971063437847795</v>
      </c>
      <c r="K57" s="26"/>
      <c r="L57" s="67"/>
      <c r="M57" s="26"/>
      <c r="N57" s="67"/>
      <c r="O57" s="26"/>
      <c r="P57" s="67"/>
      <c r="Q57" s="26"/>
      <c r="R57" s="67"/>
      <c r="S57" s="26"/>
      <c r="T57" s="67"/>
      <c r="U57" s="26"/>
      <c r="V57" s="67"/>
    </row>
    <row r="58" spans="1:29" ht="15.75" customHeight="1" x14ac:dyDescent="0.2">
      <c r="B58" s="76">
        <v>2011</v>
      </c>
      <c r="C58" s="192">
        <v>1.8857924642254078</v>
      </c>
      <c r="D58" s="86">
        <v>2.1867764342680731</v>
      </c>
      <c r="E58" s="87">
        <v>3.5493137567826363</v>
      </c>
      <c r="F58" s="192">
        <v>3.0407541070185404</v>
      </c>
      <c r="G58" s="86">
        <v>1.6764607267016076</v>
      </c>
      <c r="H58" s="86">
        <v>1.4192763533813799</v>
      </c>
      <c r="I58" s="192">
        <v>1.5506671474936891</v>
      </c>
      <c r="J58" s="88">
        <v>2.2238204288661354</v>
      </c>
      <c r="L58" s="67"/>
      <c r="N58" s="67"/>
      <c r="P58" s="67"/>
      <c r="R58" s="67"/>
      <c r="T58" s="67"/>
      <c r="V58" s="67"/>
      <c r="W58" s="67"/>
      <c r="X58" s="67"/>
      <c r="Y58" s="67"/>
      <c r="Z58" s="67"/>
      <c r="AA58" s="67"/>
      <c r="AB58" s="67"/>
      <c r="AC58" s="67"/>
    </row>
    <row r="59" spans="1:29" s="27" customFormat="1" ht="15.75" customHeight="1" x14ac:dyDescent="0.2">
      <c r="A59" s="26"/>
      <c r="B59" s="76">
        <v>2012</v>
      </c>
      <c r="C59" s="192">
        <v>1.8628364135496838</v>
      </c>
      <c r="D59" s="86">
        <v>2.2246705368871562</v>
      </c>
      <c r="E59" s="87">
        <v>3.773868779698843</v>
      </c>
      <c r="F59" s="192">
        <v>3.1979331584709785</v>
      </c>
      <c r="G59" s="86">
        <v>1.9492841124719682</v>
      </c>
      <c r="H59" s="86">
        <v>1.5214910612400152</v>
      </c>
      <c r="I59" s="192">
        <v>1.740605589376121</v>
      </c>
      <c r="J59" s="88">
        <v>2.3466736289831287</v>
      </c>
      <c r="K59" s="26"/>
      <c r="L59" s="67"/>
      <c r="M59" s="26"/>
      <c r="N59" s="67"/>
      <c r="O59" s="26"/>
      <c r="P59" s="67"/>
      <c r="Q59" s="26"/>
      <c r="R59" s="67"/>
      <c r="S59" s="26"/>
      <c r="T59" s="67"/>
      <c r="U59" s="26"/>
      <c r="V59" s="67"/>
    </row>
    <row r="60" spans="1:29" ht="15.75" customHeight="1" x14ac:dyDescent="0.2">
      <c r="B60" s="76">
        <v>2013</v>
      </c>
      <c r="C60" s="192">
        <v>1.9984976612506764</v>
      </c>
      <c r="D60" s="86">
        <v>2.3241897073937072</v>
      </c>
      <c r="E60" s="87">
        <v>4.2108241893533949</v>
      </c>
      <c r="F60" s="192">
        <v>3.5122643348557592</v>
      </c>
      <c r="G60" s="86">
        <v>2.0403702890227526</v>
      </c>
      <c r="H60" s="86">
        <v>1.6197403036505356</v>
      </c>
      <c r="I60" s="192">
        <v>1.8357520297640488</v>
      </c>
      <c r="J60" s="88">
        <v>2.5389574030518789</v>
      </c>
      <c r="L60" s="67"/>
      <c r="N60" s="67"/>
      <c r="P60" s="67"/>
      <c r="R60" s="67"/>
      <c r="T60" s="67"/>
      <c r="V60" s="67"/>
      <c r="W60" s="67"/>
      <c r="X60" s="67"/>
      <c r="Y60" s="67"/>
      <c r="Z60" s="67"/>
      <c r="AA60" s="67"/>
      <c r="AB60" s="67"/>
      <c r="AC60" s="67"/>
    </row>
    <row r="61" spans="1:29" s="27" customFormat="1" ht="15.75" customHeight="1" x14ac:dyDescent="0.2">
      <c r="A61" s="26"/>
      <c r="B61" s="76">
        <v>2014</v>
      </c>
      <c r="C61" s="192">
        <v>1.9687910164795102</v>
      </c>
      <c r="D61" s="86">
        <v>2.2485353577027807</v>
      </c>
      <c r="E61" s="87">
        <v>4.3239987955435115</v>
      </c>
      <c r="F61" s="192">
        <v>3.5589082972753059</v>
      </c>
      <c r="G61" s="86">
        <v>2.2776013698857875</v>
      </c>
      <c r="H61" s="86">
        <v>1.6947100835249969</v>
      </c>
      <c r="I61" s="192">
        <v>1.9918967943175847</v>
      </c>
      <c r="J61" s="88">
        <v>2.6072829097880112</v>
      </c>
      <c r="K61" s="26"/>
      <c r="L61" s="67"/>
      <c r="M61" s="26"/>
      <c r="N61" s="67"/>
      <c r="O61" s="26"/>
      <c r="P61" s="67"/>
      <c r="Q61" s="26"/>
      <c r="R61" s="67"/>
      <c r="S61" s="26"/>
      <c r="T61" s="67"/>
      <c r="U61" s="26"/>
      <c r="V61" s="67"/>
    </row>
    <row r="62" spans="1:29" ht="15.75" customHeight="1" x14ac:dyDescent="0.2">
      <c r="B62" s="76">
        <v>2015</v>
      </c>
      <c r="C62" s="192">
        <v>2.0930120015485869</v>
      </c>
      <c r="D62" s="86">
        <v>2.4700000000000002</v>
      </c>
      <c r="E62" s="87">
        <v>4.3239987955435115</v>
      </c>
      <c r="F62" s="192">
        <v>3.6266979028225172</v>
      </c>
      <c r="G62" s="86">
        <v>2.5499999999999998</v>
      </c>
      <c r="H62" s="86">
        <v>1.79</v>
      </c>
      <c r="I62" s="192">
        <v>2.1775222966602983</v>
      </c>
      <c r="J62" s="88">
        <v>2.73</v>
      </c>
      <c r="L62" s="67"/>
      <c r="N62" s="67"/>
      <c r="P62" s="67"/>
      <c r="R62" s="67"/>
      <c r="T62" s="67"/>
      <c r="V62" s="67"/>
      <c r="W62" s="67"/>
      <c r="X62" s="67"/>
      <c r="Y62" s="67"/>
      <c r="Z62" s="67"/>
      <c r="AA62" s="67"/>
      <c r="AB62" s="67"/>
      <c r="AC62" s="67"/>
    </row>
    <row r="63" spans="1:29" ht="15.75" customHeight="1" x14ac:dyDescent="0.2">
      <c r="B63" s="195">
        <v>2016</v>
      </c>
      <c r="C63" s="196">
        <v>2.1848293177538505</v>
      </c>
      <c r="D63" s="197">
        <v>2.3659949416659867</v>
      </c>
      <c r="E63" s="198">
        <v>4.685806203447914</v>
      </c>
      <c r="F63" s="196">
        <v>3.8421884155794066</v>
      </c>
      <c r="G63" s="197">
        <v>2.7705292999581199</v>
      </c>
      <c r="H63" s="197">
        <v>2.0528007268933726</v>
      </c>
      <c r="I63" s="196">
        <v>2.4194942104959964</v>
      </c>
      <c r="J63" s="199">
        <v>2.9276835625162159</v>
      </c>
      <c r="L63" s="67"/>
      <c r="N63" s="67"/>
      <c r="P63" s="67"/>
      <c r="R63" s="67"/>
      <c r="T63" s="67"/>
      <c r="V63" s="67"/>
      <c r="W63" s="67"/>
      <c r="X63" s="67"/>
      <c r="Y63" s="67"/>
      <c r="Z63" s="67"/>
      <c r="AA63" s="67"/>
      <c r="AB63" s="67"/>
      <c r="AC63" s="67"/>
    </row>
    <row r="64" spans="1:29" s="64" customFormat="1" ht="15.75" customHeight="1" x14ac:dyDescent="0.2">
      <c r="B64" s="195">
        <v>2017</v>
      </c>
      <c r="C64" s="196">
        <v>2.3270955917816147</v>
      </c>
      <c r="D64" s="197">
        <v>2.4210611979166665</v>
      </c>
      <c r="E64" s="198">
        <v>5.1351881556019707</v>
      </c>
      <c r="F64" s="196">
        <v>4.1528911927780925</v>
      </c>
      <c r="G64" s="197">
        <v>2.8821197114695627</v>
      </c>
      <c r="H64" s="197">
        <v>2.3031860740691288</v>
      </c>
      <c r="I64" s="196">
        <v>2.5994556625759873</v>
      </c>
      <c r="J64" s="199">
        <v>3.1511466835352584</v>
      </c>
      <c r="L64" s="130"/>
      <c r="N64" s="130"/>
      <c r="P64" s="130"/>
      <c r="R64" s="130"/>
      <c r="T64" s="130"/>
      <c r="V64" s="130"/>
      <c r="W64" s="130"/>
      <c r="X64" s="130"/>
      <c r="Y64" s="130"/>
      <c r="Z64" s="130"/>
      <c r="AA64" s="130"/>
      <c r="AB64" s="130"/>
      <c r="AC64" s="130"/>
    </row>
    <row r="65" spans="2:29" s="64" customFormat="1" ht="15.75" customHeight="1" x14ac:dyDescent="0.2">
      <c r="B65" s="195">
        <v>2018</v>
      </c>
      <c r="C65" s="196">
        <v>2.226233453670277</v>
      </c>
      <c r="D65" s="197">
        <v>2.376599634369287</v>
      </c>
      <c r="E65" s="198">
        <v>5.2673072748254706</v>
      </c>
      <c r="F65" s="196">
        <v>4.2266601341123646</v>
      </c>
      <c r="G65" s="197">
        <v>2.909366896464487</v>
      </c>
      <c r="H65" s="197">
        <v>2.5139664804469275</v>
      </c>
      <c r="I65" s="196">
        <v>2.7154644491716624</v>
      </c>
      <c r="J65" s="199">
        <v>3.1980927737640101</v>
      </c>
      <c r="L65" s="130"/>
      <c r="N65" s="130"/>
      <c r="P65" s="130"/>
      <c r="R65" s="130"/>
      <c r="T65" s="130"/>
      <c r="V65" s="130"/>
      <c r="W65" s="130"/>
      <c r="X65" s="130"/>
      <c r="Y65" s="130"/>
      <c r="Z65" s="130"/>
      <c r="AA65" s="130"/>
      <c r="AB65" s="130"/>
      <c r="AC65" s="130"/>
    </row>
    <row r="66" spans="2:29" s="64" customFormat="1" ht="15.75" customHeight="1" x14ac:dyDescent="0.2">
      <c r="B66" s="195">
        <v>2019</v>
      </c>
      <c r="C66" s="196">
        <v>2.2276273962046047</v>
      </c>
      <c r="D66" s="197">
        <v>2.4157531465692248</v>
      </c>
      <c r="E66" s="198">
        <v>5.4292269598600669</v>
      </c>
      <c r="F66" s="196">
        <v>4.3480794161774776</v>
      </c>
      <c r="G66" s="197">
        <v>3.1919242743482501</v>
      </c>
      <c r="H66" s="197">
        <v>2.4846939604072951</v>
      </c>
      <c r="I66" s="196">
        <v>2.8440183742760134</v>
      </c>
      <c r="J66" s="199">
        <v>3.2935388177411187</v>
      </c>
      <c r="L66" s="130"/>
      <c r="N66" s="130"/>
      <c r="P66" s="130"/>
      <c r="R66" s="130"/>
      <c r="T66" s="130"/>
      <c r="V66" s="130"/>
      <c r="W66" s="130"/>
      <c r="X66" s="130"/>
      <c r="Y66" s="130"/>
      <c r="Z66" s="130"/>
      <c r="AA66" s="130"/>
      <c r="AB66" s="130"/>
      <c r="AC66" s="130"/>
    </row>
    <row r="67" spans="2:29" s="64" customFormat="1" ht="15.75" customHeight="1" x14ac:dyDescent="0.2">
      <c r="B67" s="141" t="s">
        <v>119</v>
      </c>
      <c r="C67" s="193">
        <v>2.3856562047914536</v>
      </c>
      <c r="D67" s="142">
        <v>2.4345700039018396</v>
      </c>
      <c r="E67" s="137">
        <v>5.4196808056776193</v>
      </c>
      <c r="F67" s="193">
        <v>4.352392311016021</v>
      </c>
      <c r="G67" s="142">
        <v>3.0803398862153628</v>
      </c>
      <c r="H67" s="142">
        <v>2.5360159579149903</v>
      </c>
      <c r="I67" s="193">
        <v>2.8117644285418031</v>
      </c>
      <c r="J67" s="194">
        <v>3.3217885446899258</v>
      </c>
      <c r="L67" s="130"/>
      <c r="N67" s="130"/>
      <c r="P67" s="130"/>
      <c r="R67" s="130"/>
      <c r="T67" s="130"/>
      <c r="V67" s="130"/>
      <c r="W67" s="130"/>
      <c r="X67" s="130"/>
      <c r="Y67" s="130"/>
      <c r="Z67" s="130"/>
      <c r="AA67" s="130"/>
      <c r="AB67" s="130"/>
      <c r="AC67" s="130"/>
    </row>
    <row r="68" spans="2:29" s="31" customFormat="1" ht="5.25" customHeight="1" x14ac:dyDescent="0.2">
      <c r="B68" s="33"/>
      <c r="C68" s="32"/>
      <c r="D68" s="32"/>
    </row>
    <row r="69" spans="2:29" s="29" customFormat="1" ht="12.2" customHeight="1" x14ac:dyDescent="0.2">
      <c r="B69" s="30" t="s">
        <v>118</v>
      </c>
      <c r="C69" s="89"/>
      <c r="D69" s="89"/>
      <c r="E69" s="90"/>
      <c r="F69" s="90"/>
      <c r="G69" s="90"/>
      <c r="H69" s="90"/>
      <c r="I69" s="90"/>
      <c r="J69" s="90"/>
      <c r="K69" s="90"/>
      <c r="L69" s="90"/>
      <c r="M69" s="90"/>
    </row>
    <row r="70" spans="2:29" s="31" customFormat="1" ht="5.25" customHeight="1" x14ac:dyDescent="0.2">
      <c r="B70" s="33"/>
      <c r="C70" s="32"/>
      <c r="D70" s="32"/>
    </row>
    <row r="71" spans="2:29" s="62" customFormat="1" ht="12.2" customHeight="1" x14ac:dyDescent="0.2">
      <c r="B71" s="166" t="s">
        <v>115</v>
      </c>
      <c r="C71" s="128"/>
      <c r="D71" s="128"/>
      <c r="E71" s="91"/>
      <c r="F71" s="91"/>
      <c r="G71" s="91"/>
      <c r="H71" s="91"/>
      <c r="I71" s="91"/>
      <c r="J71" s="91"/>
      <c r="K71" s="91"/>
      <c r="L71" s="91"/>
      <c r="M71" s="91"/>
    </row>
    <row r="72" spans="2:29" s="31" customFormat="1" ht="5.25" customHeight="1" x14ac:dyDescent="0.2">
      <c r="B72" s="33"/>
      <c r="C72" s="32"/>
      <c r="D72" s="32"/>
    </row>
    <row r="73" spans="2:29" s="29" customFormat="1" ht="12.2" customHeight="1" x14ac:dyDescent="0.2">
      <c r="B73" s="33" t="s">
        <v>26</v>
      </c>
      <c r="C73" s="32"/>
      <c r="D73" s="32"/>
      <c r="E73" s="31"/>
      <c r="F73" s="31"/>
      <c r="G73" s="31"/>
      <c r="H73" s="31"/>
      <c r="I73" s="31"/>
      <c r="J73" s="31"/>
      <c r="K73" s="31"/>
      <c r="L73" s="31"/>
      <c r="M73" s="31"/>
    </row>
    <row r="74" spans="2:29" s="31" customFormat="1" ht="5.25" customHeight="1" x14ac:dyDescent="0.2">
      <c r="B74" s="33"/>
      <c r="C74" s="32"/>
      <c r="D74" s="32"/>
    </row>
    <row r="75" spans="2:29" s="29" customFormat="1" ht="15" customHeight="1" x14ac:dyDescent="0.2">
      <c r="B75" s="33" t="s">
        <v>33</v>
      </c>
      <c r="C75" s="33"/>
      <c r="D75" s="33"/>
      <c r="E75" s="33"/>
      <c r="F75" s="33"/>
      <c r="G75" s="33"/>
      <c r="H75" s="33"/>
      <c r="I75" s="31"/>
      <c r="J75" s="31"/>
      <c r="K75" s="31"/>
      <c r="L75" s="31"/>
      <c r="M75" s="31"/>
    </row>
    <row r="76" spans="2:29" s="29" customFormat="1" ht="15" customHeight="1" x14ac:dyDescent="0.2">
      <c r="B76" s="304" t="s">
        <v>101</v>
      </c>
      <c r="C76" s="304"/>
      <c r="D76" s="304"/>
      <c r="E76" s="304"/>
      <c r="F76" s="304"/>
      <c r="G76" s="304"/>
      <c r="H76" s="304"/>
      <c r="I76" s="31"/>
      <c r="J76" s="31"/>
      <c r="K76" s="31"/>
      <c r="L76" s="31"/>
      <c r="M76" s="31"/>
    </row>
    <row r="77" spans="2:29" s="29" customFormat="1" ht="15" customHeight="1" x14ac:dyDescent="0.2">
      <c r="B77" s="304" t="s">
        <v>102</v>
      </c>
      <c r="C77" s="304"/>
      <c r="D77" s="304"/>
      <c r="E77" s="304"/>
      <c r="F77" s="304"/>
      <c r="G77" s="304"/>
      <c r="H77" s="304"/>
      <c r="I77" s="31"/>
      <c r="J77" s="31"/>
      <c r="K77" s="31"/>
      <c r="L77" s="31"/>
      <c r="M77" s="31"/>
    </row>
    <row r="78" spans="2:29" s="29" customFormat="1" ht="15" customHeight="1" x14ac:dyDescent="0.2">
      <c r="B78" s="304" t="s">
        <v>103</v>
      </c>
      <c r="C78" s="304"/>
      <c r="D78" s="304"/>
      <c r="E78" s="304"/>
      <c r="F78" s="304"/>
      <c r="G78" s="304"/>
      <c r="H78" s="304"/>
      <c r="I78" s="31"/>
      <c r="J78" s="31"/>
      <c r="K78" s="31"/>
      <c r="L78" s="31"/>
      <c r="M78" s="31"/>
    </row>
    <row r="79" spans="2:29" s="29" customFormat="1" ht="15" customHeight="1" x14ac:dyDescent="0.2">
      <c r="B79" s="304" t="s">
        <v>104</v>
      </c>
      <c r="C79" s="304"/>
      <c r="D79" s="304"/>
      <c r="E79" s="304"/>
      <c r="F79" s="304"/>
      <c r="G79" s="304"/>
      <c r="H79" s="304"/>
      <c r="I79" s="31"/>
      <c r="J79" s="31"/>
      <c r="K79" s="31"/>
      <c r="L79" s="31"/>
      <c r="M79" s="31"/>
    </row>
    <row r="80" spans="2:29" s="91" customFormat="1" ht="27.75" customHeight="1" x14ac:dyDescent="0.2">
      <c r="B80" s="305" t="s">
        <v>120</v>
      </c>
      <c r="C80" s="305"/>
      <c r="D80" s="305"/>
      <c r="E80" s="305"/>
      <c r="F80" s="305"/>
      <c r="G80" s="305"/>
      <c r="H80" s="305"/>
      <c r="I80" s="305"/>
      <c r="J80" s="305"/>
      <c r="K80" s="200"/>
      <c r="L80" s="200"/>
      <c r="M80" s="200"/>
      <c r="N80" s="200"/>
      <c r="O80" s="200"/>
      <c r="P80" s="200"/>
      <c r="Q80" s="200"/>
      <c r="R80" s="62"/>
      <c r="S80" s="62"/>
      <c r="T80" s="62"/>
    </row>
    <row r="81" spans="2:20" s="29" customFormat="1" ht="5.25" customHeight="1" x14ac:dyDescent="0.2">
      <c r="B81" s="33"/>
      <c r="C81" s="32"/>
      <c r="D81" s="32"/>
      <c r="E81" s="31"/>
      <c r="F81" s="31"/>
      <c r="G81" s="31"/>
      <c r="H81" s="31"/>
      <c r="I81" s="31"/>
      <c r="J81" s="31"/>
      <c r="K81" s="31"/>
      <c r="L81" s="31"/>
      <c r="M81" s="31"/>
      <c r="N81" s="31"/>
      <c r="O81" s="31"/>
      <c r="P81" s="31"/>
      <c r="Q81" s="31"/>
      <c r="R81" s="31"/>
      <c r="S81" s="31"/>
      <c r="T81" s="31"/>
    </row>
    <row r="82" spans="2:20" s="29" customFormat="1" ht="12.2" customHeight="1" x14ac:dyDescent="0.2">
      <c r="B82" s="34" t="s">
        <v>67</v>
      </c>
      <c r="C82" s="48"/>
      <c r="D82" s="48"/>
      <c r="E82" s="48"/>
      <c r="F82" s="48"/>
      <c r="G82" s="48"/>
      <c r="H82" s="48"/>
      <c r="I82" s="48"/>
      <c r="J82" s="31"/>
      <c r="K82" s="31"/>
      <c r="L82" s="31"/>
      <c r="M82" s="31"/>
    </row>
    <row r="83" spans="2:20" x14ac:dyDescent="0.2">
      <c r="B83" s="33"/>
      <c r="C83" s="32"/>
      <c r="D83" s="32"/>
      <c r="E83" s="31"/>
      <c r="F83" s="31"/>
      <c r="G83" s="31"/>
      <c r="H83" s="31"/>
      <c r="I83" s="31"/>
      <c r="J83" s="31"/>
      <c r="K83" s="31"/>
      <c r="L83" s="31"/>
      <c r="M83" s="31"/>
      <c r="N83" s="31"/>
      <c r="O83" s="31"/>
      <c r="P83" s="31"/>
      <c r="Q83" s="31"/>
      <c r="R83" s="31"/>
      <c r="S83" s="31"/>
      <c r="T83" s="31"/>
    </row>
    <row r="84" spans="2:20" ht="14.25" x14ac:dyDescent="0.2">
      <c r="M84" s="2"/>
      <c r="N84" s="2"/>
      <c r="O84" s="2"/>
      <c r="P84" s="2"/>
      <c r="Q84" s="2"/>
      <c r="R84" s="2"/>
      <c r="S84" s="2"/>
      <c r="T84" s="2"/>
    </row>
    <row r="85" spans="2:20" x14ac:dyDescent="0.2">
      <c r="H85" s="291"/>
      <c r="I85" s="291"/>
      <c r="J85" s="291"/>
      <c r="K85" s="291"/>
      <c r="L85" s="291"/>
      <c r="M85" s="291"/>
      <c r="N85" s="291"/>
    </row>
    <row r="86" spans="2:20" x14ac:dyDescent="0.2">
      <c r="C86" s="92"/>
      <c r="D86" s="92"/>
      <c r="E86" s="92"/>
      <c r="F86" s="92"/>
    </row>
    <row r="87" spans="2:20" x14ac:dyDescent="0.2">
      <c r="C87" s="92"/>
      <c r="D87" s="92"/>
      <c r="E87" s="92"/>
      <c r="F87" s="92"/>
    </row>
    <row r="88" spans="2:20" x14ac:dyDescent="0.2">
      <c r="C88" s="92"/>
      <c r="D88" s="92"/>
      <c r="E88" s="92"/>
      <c r="F88" s="92"/>
    </row>
    <row r="89" spans="2:20" x14ac:dyDescent="0.2">
      <c r="C89" s="92"/>
      <c r="D89" s="92"/>
      <c r="E89" s="92"/>
      <c r="F89" s="92"/>
    </row>
    <row r="106" spans="2:20" s="28" customFormat="1" ht="15" customHeight="1" x14ac:dyDescent="0.2">
      <c r="B106" s="26"/>
      <c r="C106" s="26"/>
      <c r="D106" s="26"/>
      <c r="E106" s="26"/>
      <c r="F106" s="26"/>
      <c r="G106" s="26"/>
      <c r="H106" s="26"/>
      <c r="I106" s="26"/>
      <c r="J106" s="26"/>
      <c r="K106" s="26"/>
      <c r="L106" s="26"/>
      <c r="M106" s="26"/>
      <c r="N106" s="26"/>
      <c r="O106" s="26"/>
      <c r="P106" s="26"/>
      <c r="Q106" s="26"/>
      <c r="R106" s="26"/>
      <c r="S106" s="26"/>
      <c r="T106" s="26"/>
    </row>
    <row r="107" spans="2:20" s="28" customFormat="1" ht="15" customHeight="1" x14ac:dyDescent="0.2">
      <c r="B107" s="26"/>
      <c r="C107" s="26"/>
      <c r="D107" s="26"/>
      <c r="E107" s="26"/>
      <c r="F107" s="26"/>
      <c r="G107" s="26"/>
      <c r="H107" s="26"/>
      <c r="I107" s="26"/>
      <c r="J107" s="26"/>
      <c r="K107" s="26"/>
      <c r="L107" s="26"/>
      <c r="M107" s="26"/>
      <c r="N107" s="26"/>
      <c r="O107" s="26"/>
      <c r="P107" s="26"/>
      <c r="Q107" s="26"/>
      <c r="R107" s="26"/>
      <c r="S107" s="26"/>
      <c r="T107" s="26"/>
    </row>
    <row r="108" spans="2:20" s="28" customFormat="1" ht="15" customHeight="1" x14ac:dyDescent="0.2">
      <c r="B108" s="26"/>
      <c r="C108" s="26"/>
      <c r="D108" s="26"/>
      <c r="E108" s="26"/>
      <c r="F108" s="26"/>
      <c r="G108" s="26"/>
      <c r="H108" s="26"/>
      <c r="I108" s="26"/>
      <c r="J108" s="26"/>
      <c r="K108" s="26"/>
      <c r="L108" s="26"/>
      <c r="M108" s="26"/>
      <c r="N108" s="26"/>
      <c r="O108" s="26"/>
      <c r="P108" s="26"/>
      <c r="Q108" s="26"/>
      <c r="R108" s="26"/>
      <c r="S108" s="26"/>
      <c r="T108" s="26"/>
    </row>
    <row r="109" spans="2:20" s="28" customFormat="1" ht="15" customHeight="1" x14ac:dyDescent="0.2">
      <c r="B109" s="26"/>
      <c r="C109" s="26"/>
      <c r="D109" s="26"/>
      <c r="E109" s="26"/>
      <c r="F109" s="26"/>
      <c r="G109" s="26"/>
      <c r="H109" s="26"/>
      <c r="I109" s="26"/>
      <c r="J109" s="26"/>
      <c r="K109" s="26"/>
      <c r="L109" s="26"/>
      <c r="M109" s="26"/>
      <c r="N109" s="26"/>
      <c r="O109" s="26"/>
      <c r="P109" s="26"/>
      <c r="Q109" s="26"/>
      <c r="R109" s="26"/>
      <c r="S109" s="26"/>
      <c r="T109" s="26"/>
    </row>
    <row r="110" spans="2:20" s="28" customFormat="1" ht="15" customHeight="1" x14ac:dyDescent="0.2">
      <c r="B110" s="26"/>
      <c r="C110" s="26"/>
      <c r="D110" s="26"/>
      <c r="E110" s="26"/>
      <c r="F110" s="26"/>
      <c r="G110" s="26"/>
      <c r="H110" s="26"/>
      <c r="I110" s="26"/>
      <c r="J110" s="26"/>
      <c r="K110" s="26"/>
      <c r="L110" s="26"/>
      <c r="M110" s="26"/>
      <c r="N110" s="26"/>
      <c r="O110" s="26"/>
      <c r="P110" s="26"/>
      <c r="Q110" s="26"/>
      <c r="R110" s="26"/>
      <c r="S110" s="26"/>
      <c r="T110" s="26"/>
    </row>
    <row r="111" spans="2:20" s="28" customFormat="1" ht="15" customHeight="1" x14ac:dyDescent="0.2">
      <c r="B111" s="26"/>
      <c r="C111" s="26"/>
      <c r="D111" s="26"/>
      <c r="E111" s="26"/>
      <c r="F111" s="26"/>
      <c r="G111" s="26"/>
      <c r="H111" s="26"/>
      <c r="I111" s="26"/>
      <c r="J111" s="26"/>
      <c r="K111" s="26"/>
      <c r="L111" s="26"/>
      <c r="M111" s="26"/>
      <c r="N111" s="26"/>
      <c r="O111" s="26"/>
      <c r="P111" s="26"/>
      <c r="Q111" s="26"/>
      <c r="R111" s="26"/>
      <c r="S111" s="26"/>
      <c r="T111" s="26"/>
    </row>
    <row r="112" spans="2:20" s="28" customFormat="1" ht="15" customHeight="1" x14ac:dyDescent="0.15">
      <c r="B112" s="93"/>
      <c r="C112" s="93"/>
      <c r="D112" s="93"/>
      <c r="E112" s="93"/>
      <c r="F112" s="93"/>
      <c r="G112" s="93"/>
    </row>
    <row r="113" spans="2:20" x14ac:dyDescent="0.15">
      <c r="B113" s="94"/>
      <c r="C113" s="94"/>
      <c r="D113" s="94"/>
      <c r="E113" s="94"/>
      <c r="F113" s="94"/>
      <c r="G113" s="94"/>
      <c r="H113" s="28"/>
      <c r="I113" s="28"/>
      <c r="J113" s="28"/>
      <c r="K113" s="28"/>
      <c r="L113" s="28"/>
      <c r="M113" s="28"/>
      <c r="N113" s="28"/>
      <c r="O113" s="28"/>
      <c r="P113" s="28"/>
      <c r="Q113" s="28"/>
      <c r="R113" s="28"/>
      <c r="S113" s="28"/>
      <c r="T113" s="28"/>
    </row>
    <row r="114" spans="2:20" x14ac:dyDescent="0.15">
      <c r="B114" s="94"/>
      <c r="C114" s="94"/>
      <c r="D114" s="94"/>
      <c r="E114" s="94"/>
      <c r="F114" s="94"/>
      <c r="G114" s="94"/>
      <c r="H114" s="28"/>
      <c r="I114" s="28"/>
      <c r="J114" s="28"/>
      <c r="K114" s="28"/>
      <c r="L114" s="28"/>
      <c r="M114" s="28"/>
      <c r="N114" s="28"/>
      <c r="O114" s="28"/>
      <c r="P114" s="28"/>
      <c r="Q114" s="28"/>
      <c r="R114" s="28"/>
      <c r="S114" s="28"/>
      <c r="T114" s="28"/>
    </row>
    <row r="115" spans="2:20" x14ac:dyDescent="0.15">
      <c r="B115" s="94"/>
      <c r="C115" s="94"/>
      <c r="D115" s="94"/>
      <c r="E115" s="94"/>
      <c r="F115" s="94"/>
      <c r="G115" s="94"/>
      <c r="H115" s="28"/>
      <c r="I115" s="28"/>
      <c r="J115" s="28"/>
      <c r="K115" s="28"/>
      <c r="L115" s="28"/>
      <c r="M115" s="28"/>
      <c r="N115" s="28"/>
      <c r="O115" s="28"/>
      <c r="P115" s="28"/>
      <c r="Q115" s="28"/>
      <c r="R115" s="28"/>
      <c r="S115" s="28"/>
      <c r="T115" s="28"/>
    </row>
    <row r="116" spans="2:20" x14ac:dyDescent="0.15">
      <c r="B116" s="94"/>
      <c r="C116" s="94"/>
      <c r="D116" s="94"/>
      <c r="E116" s="94"/>
      <c r="F116" s="94"/>
      <c r="G116" s="94"/>
      <c r="H116" s="28"/>
      <c r="I116" s="28"/>
      <c r="J116" s="28"/>
      <c r="K116" s="28"/>
      <c r="L116" s="28"/>
      <c r="M116" s="28"/>
      <c r="N116" s="28"/>
      <c r="O116" s="28"/>
      <c r="P116" s="28"/>
      <c r="Q116" s="28"/>
      <c r="R116" s="28"/>
      <c r="S116" s="28"/>
      <c r="T116" s="28"/>
    </row>
    <row r="117" spans="2:20" x14ac:dyDescent="0.15">
      <c r="B117" s="94"/>
      <c r="C117" s="94"/>
      <c r="D117" s="94"/>
      <c r="E117" s="94"/>
      <c r="F117" s="94"/>
      <c r="G117" s="94"/>
      <c r="H117" s="28"/>
      <c r="I117" s="28"/>
      <c r="J117" s="28"/>
      <c r="K117" s="28"/>
      <c r="L117" s="28"/>
      <c r="M117" s="28"/>
      <c r="N117" s="28"/>
      <c r="O117" s="28"/>
      <c r="P117" s="28"/>
      <c r="Q117" s="28"/>
      <c r="R117" s="28"/>
      <c r="S117" s="28"/>
      <c r="T117" s="28"/>
    </row>
    <row r="118" spans="2:20" x14ac:dyDescent="0.15">
      <c r="B118" s="94"/>
      <c r="C118" s="94"/>
      <c r="D118" s="94"/>
      <c r="E118" s="94"/>
      <c r="F118" s="94"/>
      <c r="G118" s="94"/>
      <c r="H118" s="28"/>
      <c r="I118" s="28"/>
      <c r="J118" s="28"/>
      <c r="K118" s="28"/>
      <c r="L118" s="28"/>
      <c r="M118" s="28"/>
      <c r="N118" s="28"/>
      <c r="O118" s="28"/>
      <c r="P118" s="28"/>
      <c r="Q118" s="28"/>
      <c r="R118" s="28"/>
      <c r="S118" s="28"/>
      <c r="T118" s="28"/>
    </row>
  </sheetData>
  <mergeCells count="17">
    <mergeCell ref="B2:J3"/>
    <mergeCell ref="B77:H77"/>
    <mergeCell ref="B76:H76"/>
    <mergeCell ref="C6:C7"/>
    <mergeCell ref="B37:B39"/>
    <mergeCell ref="C38:C39"/>
    <mergeCell ref="D38:F38"/>
    <mergeCell ref="H85:N85"/>
    <mergeCell ref="D6:F6"/>
    <mergeCell ref="G6:I6"/>
    <mergeCell ref="B5:B7"/>
    <mergeCell ref="C5:J5"/>
    <mergeCell ref="C37:J37"/>
    <mergeCell ref="B78:H78"/>
    <mergeCell ref="B79:H79"/>
    <mergeCell ref="G38:I38"/>
    <mergeCell ref="B80:J80"/>
  </mergeCells>
  <pageMargins left="0.51181102362204722" right="0.55118110236220474" top="0.74803149606299213" bottom="0.59055118110236227" header="0.31496062992125984" footer="0.31496062992125984"/>
  <pageSetup paperSize="9" scale="75" orientation="portrait" r:id="rId1"/>
  <headerFooter>
    <oddHeader>&amp;L&amp;G&amp;C&amp;8Gesundheitsberufe - Statistik der zugelassenen Ärzte</oddHeader>
    <oddFooter>&amp;L&amp;8&amp;A&amp;C&amp;8&amp;P&amp;R&amp;8&amp;F</oddFooter>
  </headerFooter>
  <rowBreaks count="1" manualBreakCount="1">
    <brk id="35" min="1" max="9" man="1"/>
  </rowBreaks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10"/>
  <sheetViews>
    <sheetView showGridLines="0" zoomScaleNormal="100" zoomScaleSheetLayoutView="100" workbookViewId="0"/>
  </sheetViews>
  <sheetFormatPr baseColWidth="10" defaultColWidth="11.19921875" defaultRowHeight="14.25" x14ac:dyDescent="0.2"/>
  <cols>
    <col min="1" max="1" width="1.69921875" style="26" customWidth="1"/>
    <col min="2" max="2" width="16.69921875" style="2" customWidth="1"/>
    <col min="3" max="3" width="15" style="2" customWidth="1"/>
    <col min="4" max="21" width="6.5" style="2" customWidth="1"/>
    <col min="22" max="22" width="9.5" style="2" customWidth="1"/>
    <col min="23" max="16384" width="11.19921875" style="2"/>
  </cols>
  <sheetData>
    <row r="1" spans="1:37" ht="15" customHeight="1" x14ac:dyDescent="0.2">
      <c r="B1" s="49"/>
    </row>
    <row r="2" spans="1:37" ht="18.75" customHeight="1" x14ac:dyDescent="0.2">
      <c r="B2" s="156" t="s">
        <v>106</v>
      </c>
      <c r="C2" s="49"/>
      <c r="D2" s="49"/>
      <c r="E2" s="49"/>
      <c r="F2" s="49"/>
      <c r="G2" s="49"/>
      <c r="H2" s="49"/>
      <c r="I2" s="49"/>
      <c r="J2" s="49"/>
      <c r="K2" s="49"/>
      <c r="L2" s="49"/>
      <c r="V2" s="50"/>
    </row>
    <row r="3" spans="1:37" ht="13.7" x14ac:dyDescent="0.2">
      <c r="A3" s="35"/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V3" s="35"/>
    </row>
    <row r="4" spans="1:37" ht="14.25" customHeight="1" x14ac:dyDescent="0.2">
      <c r="A4" s="35"/>
      <c r="B4" s="311" t="s">
        <v>40</v>
      </c>
      <c r="C4" s="311"/>
      <c r="D4" s="320" t="s">
        <v>20</v>
      </c>
      <c r="E4" s="321"/>
      <c r="F4" s="321"/>
      <c r="G4" s="321"/>
      <c r="H4" s="321"/>
      <c r="I4" s="321"/>
      <c r="J4" s="321"/>
      <c r="K4" s="321"/>
      <c r="L4" s="321"/>
      <c r="M4" s="321"/>
      <c r="N4" s="321"/>
      <c r="O4" s="321"/>
      <c r="P4" s="321"/>
      <c r="Q4" s="321"/>
      <c r="R4" s="321"/>
      <c r="S4" s="321"/>
      <c r="T4" s="321"/>
      <c r="U4" s="322"/>
      <c r="V4" s="312" t="s">
        <v>122</v>
      </c>
      <c r="X4" s="55"/>
      <c r="Y4" s="55"/>
      <c r="Z4" s="55"/>
      <c r="AA4" s="55"/>
      <c r="AB4" s="55"/>
      <c r="AC4" s="55"/>
      <c r="AD4" s="55"/>
      <c r="AE4" s="55"/>
      <c r="AF4" s="55"/>
      <c r="AG4" s="55"/>
      <c r="AH4" s="55"/>
      <c r="AI4" s="55"/>
      <c r="AJ4" s="55"/>
      <c r="AK4" s="55"/>
    </row>
    <row r="5" spans="1:37" ht="15" x14ac:dyDescent="0.2">
      <c r="A5" s="35"/>
      <c r="B5" s="311"/>
      <c r="C5" s="311"/>
      <c r="D5" s="271">
        <v>2003</v>
      </c>
      <c r="E5" s="271">
        <v>2004</v>
      </c>
      <c r="F5" s="271">
        <v>2005</v>
      </c>
      <c r="G5" s="271">
        <v>2006</v>
      </c>
      <c r="H5" s="271">
        <v>2007</v>
      </c>
      <c r="I5" s="143">
        <v>2008</v>
      </c>
      <c r="J5" s="143">
        <v>2009</v>
      </c>
      <c r="K5" s="143">
        <v>2010</v>
      </c>
      <c r="L5" s="143">
        <v>2011</v>
      </c>
      <c r="M5" s="143">
        <v>2012</v>
      </c>
      <c r="N5" s="143">
        <v>2013</v>
      </c>
      <c r="O5" s="143">
        <v>2014</v>
      </c>
      <c r="P5" s="143">
        <v>2015</v>
      </c>
      <c r="Q5" s="143">
        <v>2016</v>
      </c>
      <c r="R5" s="143">
        <v>2017</v>
      </c>
      <c r="S5" s="143">
        <v>2018</v>
      </c>
      <c r="T5" s="143">
        <v>2019</v>
      </c>
      <c r="U5" s="143" t="s">
        <v>121</v>
      </c>
      <c r="V5" s="312"/>
      <c r="X5" s="55"/>
      <c r="Y5" s="55"/>
      <c r="Z5" s="55"/>
      <c r="AA5" s="55"/>
      <c r="AB5" s="55"/>
      <c r="AC5" s="55"/>
      <c r="AD5" s="55"/>
      <c r="AE5" s="55"/>
      <c r="AF5" s="55"/>
      <c r="AG5" s="55"/>
      <c r="AH5" s="55"/>
      <c r="AI5" s="55"/>
      <c r="AJ5" s="55"/>
      <c r="AK5" s="55"/>
    </row>
    <row r="6" spans="1:37" ht="15.75" customHeight="1" x14ac:dyDescent="0.2">
      <c r="A6" s="35"/>
      <c r="B6" s="313" t="s">
        <v>105</v>
      </c>
      <c r="C6" s="56" t="s">
        <v>27</v>
      </c>
      <c r="D6" s="201">
        <v>302</v>
      </c>
      <c r="E6" s="201">
        <v>312</v>
      </c>
      <c r="F6" s="202">
        <v>321</v>
      </c>
      <c r="G6" s="203">
        <v>323</v>
      </c>
      <c r="H6" s="201">
        <v>325</v>
      </c>
      <c r="I6" s="202">
        <v>329</v>
      </c>
      <c r="J6" s="144">
        <v>342</v>
      </c>
      <c r="K6" s="144">
        <v>351</v>
      </c>
      <c r="L6" s="144">
        <v>358</v>
      </c>
      <c r="M6" s="144">
        <v>372</v>
      </c>
      <c r="N6" s="144">
        <v>388</v>
      </c>
      <c r="O6" s="144">
        <v>404</v>
      </c>
      <c r="P6" s="144">
        <v>422</v>
      </c>
      <c r="Q6" s="144">
        <v>452</v>
      </c>
      <c r="R6" s="144">
        <v>487</v>
      </c>
      <c r="S6" s="158">
        <v>493</v>
      </c>
      <c r="T6" s="158">
        <v>492</v>
      </c>
      <c r="U6" s="158">
        <v>498</v>
      </c>
      <c r="V6" s="315">
        <f>(U6-D6)/D6</f>
        <v>0.64900662251655628</v>
      </c>
      <c r="W6" s="58"/>
      <c r="X6" s="55"/>
      <c r="Y6" s="55"/>
      <c r="Z6" s="55"/>
      <c r="AA6" s="55"/>
      <c r="AB6" s="55"/>
      <c r="AC6" s="55"/>
      <c r="AD6" s="55"/>
      <c r="AE6" s="55"/>
      <c r="AF6" s="55"/>
      <c r="AG6" s="55"/>
      <c r="AH6" s="55"/>
      <c r="AI6" s="55"/>
      <c r="AJ6" s="55"/>
      <c r="AK6" s="55"/>
    </row>
    <row r="7" spans="1:37" ht="15.75" customHeight="1" x14ac:dyDescent="0.2">
      <c r="A7" s="35"/>
      <c r="B7" s="314"/>
      <c r="C7" s="59" t="s">
        <v>28</v>
      </c>
      <c r="D7" s="145">
        <v>1.059619379105148</v>
      </c>
      <c r="E7" s="145">
        <v>1.0834236186348862</v>
      </c>
      <c r="F7" s="145">
        <v>1.1009174311926606</v>
      </c>
      <c r="G7" s="145">
        <v>1.0963721283875523</v>
      </c>
      <c r="H7" s="145">
        <v>1.0884854980239802</v>
      </c>
      <c r="I7" s="145">
        <v>1.0849456372983866</v>
      </c>
      <c r="J7" s="145">
        <v>1.112585883822611</v>
      </c>
      <c r="K7" s="204">
        <v>1.1225390490079441</v>
      </c>
      <c r="L7" s="204">
        <v>1.1292591681334418</v>
      </c>
      <c r="M7" s="204">
        <v>1.1562418410353961</v>
      </c>
      <c r="N7" s="145">
        <v>1.1883178195224715</v>
      </c>
      <c r="O7" s="145">
        <v>1.2177367578663083</v>
      </c>
      <c r="P7" s="145">
        <v>1.2124064629903246</v>
      </c>
      <c r="Q7" s="145">
        <v>1.3326414604806944</v>
      </c>
      <c r="R7" s="145">
        <v>1.4211011637271953</v>
      </c>
      <c r="S7" s="159">
        <v>1.434119238433232</v>
      </c>
      <c r="T7" s="159">
        <f>T6/'[1]Total médecins'!$F$45*1000</f>
        <v>1.4174500988616161</v>
      </c>
      <c r="U7" s="159">
        <v>1.4347360756770018</v>
      </c>
      <c r="V7" s="316"/>
      <c r="W7" s="58"/>
      <c r="X7" s="55"/>
      <c r="Y7" s="55"/>
      <c r="Z7" s="55"/>
      <c r="AA7" s="55"/>
      <c r="AB7" s="55"/>
      <c r="AC7" s="55"/>
      <c r="AD7" s="55"/>
      <c r="AE7" s="55"/>
      <c r="AF7" s="55"/>
      <c r="AG7" s="55"/>
      <c r="AH7" s="55"/>
      <c r="AI7" s="55"/>
      <c r="AJ7" s="55"/>
      <c r="AK7" s="55"/>
    </row>
    <row r="8" spans="1:37" ht="15.75" customHeight="1" x14ac:dyDescent="0.2">
      <c r="A8" s="35"/>
      <c r="B8" s="319" t="s">
        <v>2</v>
      </c>
      <c r="C8" s="56" t="s">
        <v>27</v>
      </c>
      <c r="D8" s="201">
        <v>34</v>
      </c>
      <c r="E8" s="201">
        <v>35</v>
      </c>
      <c r="F8" s="202">
        <v>41</v>
      </c>
      <c r="G8" s="203">
        <v>41</v>
      </c>
      <c r="H8" s="201">
        <v>42</v>
      </c>
      <c r="I8" s="202">
        <v>48</v>
      </c>
      <c r="J8" s="144">
        <v>52</v>
      </c>
      <c r="K8" s="205">
        <v>54</v>
      </c>
      <c r="L8" s="205">
        <v>57</v>
      </c>
      <c r="M8" s="205">
        <v>67</v>
      </c>
      <c r="N8" s="144">
        <v>79</v>
      </c>
      <c r="O8" s="144">
        <v>81</v>
      </c>
      <c r="P8" s="144">
        <v>85</v>
      </c>
      <c r="Q8" s="144">
        <v>95</v>
      </c>
      <c r="R8" s="144">
        <v>106</v>
      </c>
      <c r="S8" s="158">
        <v>118</v>
      </c>
      <c r="T8" s="158">
        <v>123</v>
      </c>
      <c r="U8" s="158">
        <v>124</v>
      </c>
      <c r="V8" s="315">
        <f>(U8-D8)/D8</f>
        <v>2.6470588235294117</v>
      </c>
      <c r="W8" s="58"/>
      <c r="X8" s="55"/>
      <c r="Y8" s="55"/>
      <c r="Z8" s="55"/>
      <c r="AA8" s="55"/>
      <c r="AB8" s="55"/>
      <c r="AC8" s="55"/>
      <c r="AD8" s="55"/>
      <c r="AE8" s="55"/>
      <c r="AF8" s="55"/>
      <c r="AG8" s="55"/>
      <c r="AH8" s="55"/>
      <c r="AI8" s="55"/>
      <c r="AJ8" s="55"/>
      <c r="AK8" s="55"/>
    </row>
    <row r="9" spans="1:37" ht="15.75" customHeight="1" x14ac:dyDescent="0.2">
      <c r="A9" s="35"/>
      <c r="B9" s="319"/>
      <c r="C9" s="59" t="s">
        <v>28</v>
      </c>
      <c r="D9" s="145">
        <v>0.11929489698534777</v>
      </c>
      <c r="E9" s="145">
        <v>0.12153790593660582</v>
      </c>
      <c r="F9" s="145">
        <v>0.14061562205264511</v>
      </c>
      <c r="G9" s="145">
        <v>0.13916797914516918</v>
      </c>
      <c r="H9" s="145">
        <v>0.14066581820617591</v>
      </c>
      <c r="I9" s="145">
        <v>0.15831134564643801</v>
      </c>
      <c r="J9" s="145">
        <v>0.1691651051426192</v>
      </c>
      <c r="K9" s="204">
        <v>0.17269831523199142</v>
      </c>
      <c r="L9" s="204">
        <v>0.17979824744024075</v>
      </c>
      <c r="M9" s="204">
        <v>0.20824785846605251</v>
      </c>
      <c r="N9" s="145">
        <v>0.24195130861411146</v>
      </c>
      <c r="O9" s="145">
        <v>0.24415019155240339</v>
      </c>
      <c r="P9" s="145">
        <v>0.28000000000000003</v>
      </c>
      <c r="Q9" s="145">
        <v>0.28009057244616364</v>
      </c>
      <c r="R9" s="145">
        <v>0.3093156537065353</v>
      </c>
      <c r="S9" s="159">
        <v>0.3432577487527817</v>
      </c>
      <c r="T9" s="159">
        <f>T8/'[1]Total médecins'!$F$45*1000</f>
        <v>0.35436252471540403</v>
      </c>
      <c r="U9" s="159">
        <v>0.35724352085130162</v>
      </c>
      <c r="V9" s="316"/>
      <c r="W9" s="58"/>
      <c r="X9" s="55"/>
      <c r="Y9" s="55"/>
      <c r="Z9" s="55"/>
      <c r="AA9" s="55"/>
      <c r="AB9" s="55"/>
      <c r="AC9" s="55"/>
      <c r="AD9" s="55"/>
      <c r="AE9" s="55"/>
      <c r="AF9" s="55"/>
      <c r="AG9" s="55"/>
      <c r="AH9" s="55"/>
      <c r="AI9" s="55"/>
      <c r="AJ9" s="55"/>
      <c r="AK9" s="55"/>
    </row>
    <row r="10" spans="1:37" ht="15.75" customHeight="1" x14ac:dyDescent="0.2">
      <c r="A10" s="35"/>
      <c r="B10" s="317" t="s">
        <v>107</v>
      </c>
      <c r="C10" s="56" t="s">
        <v>27</v>
      </c>
      <c r="D10" s="201">
        <v>45</v>
      </c>
      <c r="E10" s="201">
        <v>44</v>
      </c>
      <c r="F10" s="202">
        <v>51</v>
      </c>
      <c r="G10" s="203">
        <v>54</v>
      </c>
      <c r="H10" s="201">
        <v>53</v>
      </c>
      <c r="I10" s="202">
        <v>53</v>
      </c>
      <c r="J10" s="144">
        <v>57</v>
      </c>
      <c r="K10" s="205">
        <v>62</v>
      </c>
      <c r="L10" s="205">
        <v>65</v>
      </c>
      <c r="M10" s="205">
        <v>66</v>
      </c>
      <c r="N10" s="144">
        <v>71</v>
      </c>
      <c r="O10" s="144">
        <v>80</v>
      </c>
      <c r="P10" s="144">
        <v>93</v>
      </c>
      <c r="Q10" s="144">
        <v>97</v>
      </c>
      <c r="R10" s="144">
        <v>105</v>
      </c>
      <c r="S10" s="158">
        <v>108</v>
      </c>
      <c r="T10" s="158">
        <v>117</v>
      </c>
      <c r="U10" s="158">
        <v>122</v>
      </c>
      <c r="V10" s="315">
        <f>(U10-D10)/D10</f>
        <v>1.711111111111111</v>
      </c>
      <c r="W10" s="58"/>
      <c r="X10" s="55"/>
      <c r="Y10" s="55"/>
      <c r="Z10" s="55"/>
      <c r="AA10" s="55"/>
      <c r="AB10" s="55"/>
      <c r="AC10" s="55"/>
      <c r="AD10" s="55"/>
      <c r="AE10" s="55"/>
      <c r="AF10" s="55"/>
      <c r="AG10" s="55"/>
      <c r="AH10" s="55"/>
      <c r="AI10" s="55"/>
      <c r="AJ10" s="55"/>
      <c r="AK10" s="55"/>
    </row>
    <row r="11" spans="1:37" ht="15.75" customHeight="1" x14ac:dyDescent="0.2">
      <c r="A11" s="35"/>
      <c r="B11" s="318"/>
      <c r="C11" s="59" t="s">
        <v>28</v>
      </c>
      <c r="D11" s="145">
        <v>0.15789030483354854</v>
      </c>
      <c r="E11" s="145">
        <v>0.15279051032030447</v>
      </c>
      <c r="F11" s="145">
        <v>0.17491211523621711</v>
      </c>
      <c r="G11" s="145">
        <v>0.18329441155705209</v>
      </c>
      <c r="H11" s="145">
        <v>0.17750686583160291</v>
      </c>
      <c r="I11" s="145">
        <v>0.17480211081794195</v>
      </c>
      <c r="J11" s="145">
        <v>0.18543098063710181</v>
      </c>
      <c r="K11" s="204">
        <v>0.19828325082191606</v>
      </c>
      <c r="L11" s="204">
        <v>0.20503308918623944</v>
      </c>
      <c r="M11" s="204">
        <v>0.20513968147402187</v>
      </c>
      <c r="N11" s="145">
        <v>0.21744991027344199</v>
      </c>
      <c r="O11" s="145">
        <v>0.24113599165669469</v>
      </c>
      <c r="P11" s="145">
        <v>0.25</v>
      </c>
      <c r="Q11" s="145">
        <v>0.28598721607660921</v>
      </c>
      <c r="R11" s="145">
        <v>0.30639758150175667</v>
      </c>
      <c r="S11" s="159">
        <v>0.31416810902796966</v>
      </c>
      <c r="T11" s="159">
        <f>T10/'[1]Total médecins'!$F$45*1000</f>
        <v>0.33707654790001851</v>
      </c>
      <c r="U11" s="159">
        <v>0.35148152857950643</v>
      </c>
      <c r="V11" s="316"/>
      <c r="W11" s="58"/>
      <c r="X11" s="55"/>
      <c r="Y11" s="55"/>
      <c r="Z11" s="55"/>
      <c r="AA11" s="55"/>
      <c r="AB11" s="55"/>
      <c r="AC11" s="55"/>
      <c r="AD11" s="55"/>
      <c r="AE11" s="55"/>
      <c r="AF11" s="55"/>
      <c r="AG11" s="55"/>
      <c r="AH11" s="55"/>
      <c r="AI11" s="55"/>
      <c r="AJ11" s="55"/>
      <c r="AK11" s="55"/>
    </row>
    <row r="12" spans="1:37" ht="15.75" customHeight="1" x14ac:dyDescent="0.2">
      <c r="A12" s="35"/>
      <c r="B12" s="317" t="s">
        <v>108</v>
      </c>
      <c r="C12" s="56" t="s">
        <v>27</v>
      </c>
      <c r="D12" s="201">
        <v>22</v>
      </c>
      <c r="E12" s="201">
        <v>22</v>
      </c>
      <c r="F12" s="202">
        <v>22</v>
      </c>
      <c r="G12" s="203">
        <v>24</v>
      </c>
      <c r="H12" s="201">
        <v>26</v>
      </c>
      <c r="I12" s="202">
        <v>30</v>
      </c>
      <c r="J12" s="144">
        <v>32</v>
      </c>
      <c r="K12" s="205">
        <v>34</v>
      </c>
      <c r="L12" s="205">
        <v>32</v>
      </c>
      <c r="M12" s="205">
        <v>34</v>
      </c>
      <c r="N12" s="144">
        <v>40</v>
      </c>
      <c r="O12" s="144">
        <v>43</v>
      </c>
      <c r="P12" s="144">
        <v>46</v>
      </c>
      <c r="Q12" s="144">
        <v>58</v>
      </c>
      <c r="R12" s="144">
        <v>59</v>
      </c>
      <c r="S12" s="158">
        <v>61</v>
      </c>
      <c r="T12" s="158">
        <v>67</v>
      </c>
      <c r="U12" s="158">
        <v>70</v>
      </c>
      <c r="V12" s="315">
        <f>(U12-D12)/D12</f>
        <v>2.1818181818181817</v>
      </c>
      <c r="W12" s="58"/>
      <c r="X12" s="55"/>
      <c r="Y12" s="55"/>
      <c r="Z12" s="55"/>
      <c r="AA12" s="55"/>
      <c r="AB12" s="55"/>
      <c r="AC12" s="55"/>
      <c r="AD12" s="55"/>
      <c r="AE12" s="55"/>
      <c r="AF12" s="55"/>
      <c r="AG12" s="55"/>
      <c r="AH12" s="55"/>
      <c r="AI12" s="55"/>
      <c r="AJ12" s="55"/>
      <c r="AK12" s="55"/>
    </row>
    <row r="13" spans="1:37" ht="15.75" customHeight="1" x14ac:dyDescent="0.2">
      <c r="A13" s="35"/>
      <c r="B13" s="318"/>
      <c r="C13" s="59" t="s">
        <v>28</v>
      </c>
      <c r="D13" s="145">
        <v>7.7190815696401502E-2</v>
      </c>
      <c r="E13" s="145">
        <v>7.6395255160152234E-2</v>
      </c>
      <c r="F13" s="145">
        <v>7.5452285003858352E-2</v>
      </c>
      <c r="G13" s="145">
        <v>8.146418291424537E-2</v>
      </c>
      <c r="H13" s="145">
        <v>8.7078839841918415E-2</v>
      </c>
      <c r="I13" s="145">
        <v>9.894459102902374E-2</v>
      </c>
      <c r="J13" s="145">
        <v>0.10410160316468874</v>
      </c>
      <c r="K13" s="204">
        <v>0.10873597625717978</v>
      </c>
      <c r="L13" s="204">
        <v>0.1009393669839948</v>
      </c>
      <c r="M13" s="204">
        <v>0.10567801772904156</v>
      </c>
      <c r="N13" s="145">
        <v>0.1225069917033476</v>
      </c>
      <c r="O13" s="145">
        <v>0.12961059551547338</v>
      </c>
      <c r="P13" s="145">
        <v>0.13702874028883277</v>
      </c>
      <c r="Q13" s="145">
        <v>0.17100266528292096</v>
      </c>
      <c r="R13" s="145">
        <v>0.17216626008193944</v>
      </c>
      <c r="S13" s="159">
        <v>0.17744680232135326</v>
      </c>
      <c r="T13" s="159">
        <f>T12/'[1]Total médecins'!$F$45*1000</f>
        <v>0.19302674110513879</v>
      </c>
      <c r="U13" s="159">
        <v>0.20166972951283157</v>
      </c>
      <c r="V13" s="316"/>
      <c r="W13" s="58"/>
      <c r="X13" s="55"/>
      <c r="Y13" s="55"/>
      <c r="Z13" s="55"/>
      <c r="AA13" s="55"/>
      <c r="AB13" s="55"/>
      <c r="AC13" s="55"/>
      <c r="AD13" s="55"/>
      <c r="AE13" s="55"/>
      <c r="AF13" s="55"/>
      <c r="AG13" s="55"/>
      <c r="AH13" s="55"/>
      <c r="AI13" s="55"/>
      <c r="AJ13" s="55"/>
    </row>
    <row r="14" spans="1:37" ht="15.75" customHeight="1" x14ac:dyDescent="0.2">
      <c r="A14" s="35"/>
      <c r="B14" s="319" t="s">
        <v>12</v>
      </c>
      <c r="C14" s="56" t="s">
        <v>27</v>
      </c>
      <c r="D14" s="201">
        <v>19</v>
      </c>
      <c r="E14" s="201">
        <v>23</v>
      </c>
      <c r="F14" s="202">
        <v>27</v>
      </c>
      <c r="G14" s="203">
        <v>26</v>
      </c>
      <c r="H14" s="201">
        <v>30</v>
      </c>
      <c r="I14" s="202">
        <v>31</v>
      </c>
      <c r="J14" s="144">
        <v>35</v>
      </c>
      <c r="K14" s="205">
        <v>37</v>
      </c>
      <c r="L14" s="205">
        <v>38</v>
      </c>
      <c r="M14" s="205">
        <v>39</v>
      </c>
      <c r="N14" s="144">
        <v>44</v>
      </c>
      <c r="O14" s="144">
        <v>48</v>
      </c>
      <c r="P14" s="144">
        <v>49</v>
      </c>
      <c r="Q14" s="144">
        <v>53</v>
      </c>
      <c r="R14" s="144">
        <v>58</v>
      </c>
      <c r="S14" s="158">
        <v>58</v>
      </c>
      <c r="T14" s="158">
        <v>66</v>
      </c>
      <c r="U14" s="158">
        <v>67</v>
      </c>
      <c r="V14" s="315">
        <f>(U14-D14)/D14</f>
        <v>2.5263157894736841</v>
      </c>
      <c r="W14" s="58"/>
      <c r="X14" s="55"/>
      <c r="Y14" s="29"/>
      <c r="Z14" s="55"/>
      <c r="AA14" s="55"/>
      <c r="AB14" s="55"/>
      <c r="AC14" s="55"/>
      <c r="AD14" s="55"/>
      <c r="AE14" s="55"/>
      <c r="AF14" s="55"/>
      <c r="AG14" s="55"/>
      <c r="AH14" s="55"/>
      <c r="AI14" s="55"/>
      <c r="AJ14" s="55"/>
      <c r="AK14" s="55"/>
    </row>
    <row r="15" spans="1:37" ht="15.75" customHeight="1" x14ac:dyDescent="0.2">
      <c r="A15" s="35"/>
      <c r="B15" s="319"/>
      <c r="C15" s="59" t="s">
        <v>28</v>
      </c>
      <c r="D15" s="145">
        <v>6.6664795374164934E-2</v>
      </c>
      <c r="E15" s="145">
        <v>7.9867766758340966E-2</v>
      </c>
      <c r="F15" s="145">
        <v>9.2600531595644339E-2</v>
      </c>
      <c r="G15" s="145">
        <v>8.825286482376582E-2</v>
      </c>
      <c r="H15" s="145">
        <v>0.10047558443298278</v>
      </c>
      <c r="I15" s="145">
        <v>0.10224274406332454</v>
      </c>
      <c r="J15" s="145">
        <v>0.1138611284613783</v>
      </c>
      <c r="K15" s="204">
        <v>0.11833032710340152</v>
      </c>
      <c r="L15" s="204">
        <v>0.11986549829349381</v>
      </c>
      <c r="M15" s="204">
        <v>0.12121890268919473</v>
      </c>
      <c r="N15" s="145">
        <v>0.13475769087368233</v>
      </c>
      <c r="O15" s="145">
        <v>0.14468159499401681</v>
      </c>
      <c r="P15" s="145">
        <v>0.14596539726419142</v>
      </c>
      <c r="Q15" s="145">
        <v>0.15626105620680708</v>
      </c>
      <c r="R15" s="145">
        <v>0.16924818787716084</v>
      </c>
      <c r="S15" s="159">
        <v>0.16871991040390966</v>
      </c>
      <c r="T15" s="159">
        <f>T14/'[1]Total médecins'!$F$45*1000</f>
        <v>0.19014574496924119</v>
      </c>
      <c r="U15" s="159">
        <v>0.19302674110513879</v>
      </c>
      <c r="V15" s="316"/>
      <c r="W15" s="58"/>
      <c r="X15" s="55"/>
      <c r="Y15" s="29"/>
      <c r="Z15" s="55"/>
      <c r="AA15" s="55"/>
      <c r="AB15" s="55"/>
      <c r="AC15" s="55"/>
      <c r="AD15" s="55"/>
      <c r="AE15" s="55"/>
      <c r="AF15" s="55"/>
      <c r="AG15" s="55"/>
      <c r="AH15" s="55"/>
      <c r="AI15" s="55"/>
      <c r="AJ15" s="55"/>
      <c r="AK15" s="55"/>
    </row>
    <row r="16" spans="1:37" ht="15.75" customHeight="1" x14ac:dyDescent="0.2">
      <c r="A16" s="35"/>
      <c r="B16" s="319" t="s">
        <v>11</v>
      </c>
      <c r="C16" s="56" t="s">
        <v>27</v>
      </c>
      <c r="D16" s="206">
        <v>27</v>
      </c>
      <c r="E16" s="206">
        <v>27</v>
      </c>
      <c r="F16" s="207">
        <v>27</v>
      </c>
      <c r="G16" s="203">
        <v>27</v>
      </c>
      <c r="H16" s="206">
        <v>27</v>
      </c>
      <c r="I16" s="207">
        <v>29</v>
      </c>
      <c r="J16" s="158">
        <v>30</v>
      </c>
      <c r="K16" s="208">
        <v>31</v>
      </c>
      <c r="L16" s="208">
        <v>32</v>
      </c>
      <c r="M16" s="208">
        <v>34</v>
      </c>
      <c r="N16" s="158">
        <v>41</v>
      </c>
      <c r="O16" s="158">
        <v>41</v>
      </c>
      <c r="P16" s="158">
        <v>44</v>
      </c>
      <c r="Q16" s="158">
        <v>46</v>
      </c>
      <c r="R16" s="158">
        <v>47</v>
      </c>
      <c r="S16" s="158">
        <v>55</v>
      </c>
      <c r="T16" s="158">
        <v>57</v>
      </c>
      <c r="U16" s="158">
        <v>58</v>
      </c>
      <c r="V16" s="315">
        <f>(U16-D16)/D16</f>
        <v>1.1481481481481481</v>
      </c>
      <c r="W16" s="58"/>
      <c r="X16" s="55"/>
      <c r="Y16" s="29"/>
      <c r="Z16" s="55"/>
      <c r="AA16" s="55"/>
      <c r="AB16" s="55"/>
      <c r="AC16" s="55"/>
      <c r="AD16" s="55"/>
      <c r="AE16" s="55"/>
      <c r="AF16" s="55"/>
      <c r="AG16" s="55"/>
      <c r="AH16" s="55"/>
      <c r="AI16" s="55"/>
      <c r="AJ16" s="55"/>
      <c r="AK16" s="55"/>
    </row>
    <row r="17" spans="1:37" ht="15.75" customHeight="1" x14ac:dyDescent="0.2">
      <c r="A17" s="35"/>
      <c r="B17" s="319"/>
      <c r="C17" s="59" t="s">
        <v>28</v>
      </c>
      <c r="D17" s="159">
        <v>9.4734182900129124E-2</v>
      </c>
      <c r="E17" s="159">
        <v>9.3757813151095923E-2</v>
      </c>
      <c r="F17" s="159">
        <v>9.2600531595644339E-2</v>
      </c>
      <c r="G17" s="159">
        <v>9.1647205778526045E-2</v>
      </c>
      <c r="H17" s="159">
        <v>9.042802598968451E-2</v>
      </c>
      <c r="I17" s="159">
        <v>9.5646437994722958E-2</v>
      </c>
      <c r="J17" s="159">
        <v>9.7595252966895696E-2</v>
      </c>
      <c r="K17" s="209">
        <v>9.9141625410958029E-2</v>
      </c>
      <c r="L17" s="209">
        <v>0.1009393669839948</v>
      </c>
      <c r="M17" s="209">
        <v>0.10567801772904156</v>
      </c>
      <c r="N17" s="159">
        <v>0.12556966649593126</v>
      </c>
      <c r="O17" s="159">
        <v>0.12358219572405603</v>
      </c>
      <c r="P17" s="159">
        <v>0.13107096897192697</v>
      </c>
      <c r="Q17" s="159">
        <v>0.13562280350024766</v>
      </c>
      <c r="R17" s="159">
        <v>0.13714939362459586</v>
      </c>
      <c r="S17" s="159">
        <v>0.15999301848646605</v>
      </c>
      <c r="T17" s="159">
        <f>T16/'[1]Total médecins'!$F$45*1000</f>
        <v>0.16421677974616286</v>
      </c>
      <c r="U17" s="159">
        <v>0.16709777588206046</v>
      </c>
      <c r="V17" s="316"/>
      <c r="W17" s="58"/>
      <c r="X17" s="55"/>
      <c r="Y17" s="29"/>
      <c r="Z17" s="55"/>
      <c r="AA17" s="55"/>
      <c r="AB17" s="55"/>
      <c r="AC17" s="55"/>
      <c r="AD17" s="55"/>
      <c r="AE17" s="55"/>
      <c r="AF17" s="55"/>
      <c r="AG17" s="55"/>
      <c r="AH17" s="55"/>
      <c r="AI17" s="55"/>
      <c r="AJ17" s="55"/>
      <c r="AK17" s="55"/>
    </row>
    <row r="18" spans="1:37" ht="15.75" customHeight="1" x14ac:dyDescent="0.2">
      <c r="A18" s="35"/>
      <c r="B18" s="319" t="s">
        <v>9</v>
      </c>
      <c r="C18" s="56" t="s">
        <v>27</v>
      </c>
      <c r="D18" s="201">
        <v>23</v>
      </c>
      <c r="E18" s="201">
        <v>24</v>
      </c>
      <c r="F18" s="202">
        <v>27</v>
      </c>
      <c r="G18" s="203">
        <v>29</v>
      </c>
      <c r="H18" s="201">
        <v>29</v>
      </c>
      <c r="I18" s="202">
        <v>29</v>
      </c>
      <c r="J18" s="144">
        <v>29</v>
      </c>
      <c r="K18" s="205">
        <v>28</v>
      </c>
      <c r="L18" s="205">
        <v>31</v>
      </c>
      <c r="M18" s="205">
        <v>36</v>
      </c>
      <c r="N18" s="144">
        <v>39</v>
      </c>
      <c r="O18" s="144">
        <v>38</v>
      </c>
      <c r="P18" s="144">
        <v>44</v>
      </c>
      <c r="Q18" s="144">
        <v>50</v>
      </c>
      <c r="R18" s="144">
        <v>55</v>
      </c>
      <c r="S18" s="158">
        <v>57</v>
      </c>
      <c r="T18" s="158">
        <v>61</v>
      </c>
      <c r="U18" s="158">
        <v>58</v>
      </c>
      <c r="V18" s="315">
        <f>(U18-D18)/D18</f>
        <v>1.5217391304347827</v>
      </c>
      <c r="W18" s="58"/>
      <c r="X18" s="55"/>
      <c r="Y18" s="29"/>
      <c r="Z18" s="55"/>
      <c r="AA18" s="55"/>
      <c r="AB18" s="55"/>
      <c r="AC18" s="55"/>
      <c r="AD18" s="55"/>
      <c r="AE18" s="55"/>
      <c r="AF18" s="55"/>
      <c r="AG18" s="55"/>
      <c r="AH18" s="55"/>
      <c r="AI18" s="55"/>
      <c r="AJ18" s="55"/>
      <c r="AK18" s="55"/>
    </row>
    <row r="19" spans="1:37" ht="15.75" customHeight="1" x14ac:dyDescent="0.2">
      <c r="A19" s="35"/>
      <c r="B19" s="319"/>
      <c r="C19" s="59" t="s">
        <v>28</v>
      </c>
      <c r="D19" s="145">
        <v>8.0699489137147029E-2</v>
      </c>
      <c r="E19" s="145">
        <v>8.3340278356529712E-2</v>
      </c>
      <c r="F19" s="145">
        <v>9.2600531595644339E-2</v>
      </c>
      <c r="G19" s="145">
        <v>9.8435887688046494E-2</v>
      </c>
      <c r="H19" s="145">
        <v>9.7126398285216686E-2</v>
      </c>
      <c r="I19" s="145">
        <v>9.5646437994722958E-2</v>
      </c>
      <c r="J19" s="145">
        <v>9.4342077867999169E-2</v>
      </c>
      <c r="K19" s="204">
        <v>8.9547274564736282E-2</v>
      </c>
      <c r="L19" s="204">
        <v>9.7785011765744972E-2</v>
      </c>
      <c r="M19" s="204">
        <v>0.11189437171310283</v>
      </c>
      <c r="N19" s="145">
        <v>0.1194443169107639</v>
      </c>
      <c r="O19" s="145">
        <v>0.11453959603692997</v>
      </c>
      <c r="P19" s="145">
        <v>0.13107096897192697</v>
      </c>
      <c r="Q19" s="145">
        <v>0.14741609076113876</v>
      </c>
      <c r="R19" s="145">
        <v>0.16049397126282494</v>
      </c>
      <c r="S19" s="159">
        <v>0.16581094643142844</v>
      </c>
      <c r="T19" s="159">
        <f>T18/'[1]Total médecins'!$F$45*1000</f>
        <v>0.17574076428975322</v>
      </c>
      <c r="U19" s="159">
        <v>0.16709777588206046</v>
      </c>
      <c r="V19" s="316"/>
      <c r="W19" s="58"/>
      <c r="X19" s="55"/>
      <c r="Y19" s="29"/>
      <c r="Z19" s="55"/>
      <c r="AA19" s="55"/>
      <c r="AB19" s="55"/>
      <c r="AC19" s="55"/>
      <c r="AD19" s="55"/>
      <c r="AE19" s="55"/>
      <c r="AF19" s="55"/>
      <c r="AG19" s="55"/>
      <c r="AH19" s="55"/>
      <c r="AI19" s="55"/>
      <c r="AJ19" s="55"/>
      <c r="AK19" s="55"/>
    </row>
    <row r="20" spans="1:37" ht="15.75" customHeight="1" x14ac:dyDescent="0.2">
      <c r="A20" s="35"/>
      <c r="B20" s="319" t="s">
        <v>3</v>
      </c>
      <c r="C20" s="56" t="s">
        <v>27</v>
      </c>
      <c r="D20" s="206">
        <v>15</v>
      </c>
      <c r="E20" s="206">
        <v>15</v>
      </c>
      <c r="F20" s="207">
        <v>18</v>
      </c>
      <c r="G20" s="203">
        <v>18</v>
      </c>
      <c r="H20" s="206">
        <v>20</v>
      </c>
      <c r="I20" s="207">
        <v>23</v>
      </c>
      <c r="J20" s="158">
        <v>29</v>
      </c>
      <c r="K20" s="208">
        <v>30</v>
      </c>
      <c r="L20" s="208">
        <v>34</v>
      </c>
      <c r="M20" s="208">
        <v>36</v>
      </c>
      <c r="N20" s="158">
        <v>41</v>
      </c>
      <c r="O20" s="158">
        <v>45</v>
      </c>
      <c r="P20" s="158">
        <v>46</v>
      </c>
      <c r="Q20" s="158">
        <v>47</v>
      </c>
      <c r="R20" s="158">
        <v>55</v>
      </c>
      <c r="S20" s="158">
        <v>49</v>
      </c>
      <c r="T20" s="158">
        <v>52</v>
      </c>
      <c r="U20" s="158">
        <v>53</v>
      </c>
      <c r="V20" s="315">
        <f>(U20-D20)/D20</f>
        <v>2.5333333333333332</v>
      </c>
      <c r="W20" s="58"/>
      <c r="X20" s="55"/>
      <c r="Y20" s="29"/>
      <c r="Z20" s="55"/>
      <c r="AA20" s="55"/>
      <c r="AB20" s="55"/>
      <c r="AC20" s="55"/>
      <c r="AD20" s="55"/>
      <c r="AE20" s="55"/>
      <c r="AF20" s="55"/>
      <c r="AG20" s="55"/>
      <c r="AH20" s="55"/>
      <c r="AI20" s="55"/>
      <c r="AJ20" s="55"/>
      <c r="AK20" s="55"/>
    </row>
    <row r="21" spans="1:37" ht="15.75" customHeight="1" x14ac:dyDescent="0.2">
      <c r="A21" s="35"/>
      <c r="B21" s="319"/>
      <c r="C21" s="59" t="s">
        <v>28</v>
      </c>
      <c r="D21" s="159">
        <v>5.2630101611182846E-2</v>
      </c>
      <c r="E21" s="159">
        <v>5.2087673972831067E-2</v>
      </c>
      <c r="F21" s="159">
        <v>6.1733687730429566E-2</v>
      </c>
      <c r="G21" s="159">
        <v>6.1098137185684027E-2</v>
      </c>
      <c r="H21" s="159">
        <v>6.6983722955321859E-2</v>
      </c>
      <c r="I21" s="159">
        <v>7.5857519788918207E-2</v>
      </c>
      <c r="J21" s="159">
        <v>9.4342077867999169E-2</v>
      </c>
      <c r="K21" s="209">
        <v>9.5943508462217456E-2</v>
      </c>
      <c r="L21" s="209">
        <v>0.10724807742049448</v>
      </c>
      <c r="M21" s="209">
        <v>0.11189437171310283</v>
      </c>
      <c r="N21" s="159">
        <v>0.12556966649593126</v>
      </c>
      <c r="O21" s="159">
        <v>0.13563899530689077</v>
      </c>
      <c r="P21" s="159">
        <v>0.13702874028883277</v>
      </c>
      <c r="Q21" s="159">
        <v>0.13857112531547044</v>
      </c>
      <c r="R21" s="159">
        <v>0.16049397126282494</v>
      </c>
      <c r="S21" s="159">
        <v>0.14253923465157883</v>
      </c>
      <c r="T21" s="159">
        <f>T20/'[1]Total médecins'!$F$45*1000</f>
        <v>0.14981179906667488</v>
      </c>
      <c r="U21" s="159">
        <v>0.15269279520257248</v>
      </c>
      <c r="V21" s="316"/>
      <c r="W21" s="58"/>
      <c r="X21" s="55"/>
      <c r="Y21" s="29"/>
      <c r="Z21" s="55"/>
      <c r="AA21" s="55"/>
      <c r="AB21" s="55"/>
      <c r="AC21" s="55"/>
      <c r="AD21" s="55"/>
      <c r="AE21" s="55"/>
      <c r="AF21" s="55"/>
      <c r="AG21" s="55"/>
      <c r="AH21" s="55"/>
      <c r="AI21" s="55"/>
      <c r="AJ21" s="55"/>
      <c r="AK21" s="55"/>
    </row>
    <row r="22" spans="1:37" ht="15.75" customHeight="1" x14ac:dyDescent="0.2">
      <c r="A22" s="35"/>
      <c r="B22" s="319" t="s">
        <v>5</v>
      </c>
      <c r="C22" s="56" t="s">
        <v>27</v>
      </c>
      <c r="D22" s="201">
        <v>6</v>
      </c>
      <c r="E22" s="201">
        <v>6</v>
      </c>
      <c r="F22" s="202">
        <v>6</v>
      </c>
      <c r="G22" s="203">
        <v>7</v>
      </c>
      <c r="H22" s="201">
        <v>9</v>
      </c>
      <c r="I22" s="202">
        <v>9</v>
      </c>
      <c r="J22" s="144">
        <v>9</v>
      </c>
      <c r="K22" s="205">
        <v>12</v>
      </c>
      <c r="L22" s="205">
        <v>14</v>
      </c>
      <c r="M22" s="205">
        <v>17</v>
      </c>
      <c r="N22" s="144">
        <v>25</v>
      </c>
      <c r="O22" s="144">
        <v>24</v>
      </c>
      <c r="P22" s="144">
        <v>24</v>
      </c>
      <c r="Q22" s="144">
        <v>27</v>
      </c>
      <c r="R22" s="144">
        <v>27</v>
      </c>
      <c r="S22" s="158">
        <v>26</v>
      </c>
      <c r="T22" s="158">
        <v>25</v>
      </c>
      <c r="U22" s="158">
        <v>24</v>
      </c>
      <c r="V22" s="315">
        <f>(U22-D22)/D22</f>
        <v>3</v>
      </c>
      <c r="W22" s="58"/>
      <c r="X22" s="55"/>
      <c r="Y22" s="29"/>
      <c r="Z22" s="55"/>
      <c r="AA22" s="55"/>
      <c r="AB22" s="55"/>
      <c r="AC22" s="55"/>
      <c r="AD22" s="55"/>
      <c r="AE22" s="55"/>
      <c r="AF22" s="55"/>
      <c r="AG22" s="55"/>
      <c r="AH22" s="55"/>
      <c r="AI22" s="55"/>
      <c r="AJ22" s="55"/>
      <c r="AK22" s="55"/>
    </row>
    <row r="23" spans="1:37" ht="15.75" customHeight="1" x14ac:dyDescent="0.2">
      <c r="A23" s="35"/>
      <c r="B23" s="319"/>
      <c r="C23" s="59" t="s">
        <v>28</v>
      </c>
      <c r="D23" s="145">
        <v>2.1052040644473139E-2</v>
      </c>
      <c r="E23" s="145">
        <v>2.0835069589132428E-2</v>
      </c>
      <c r="F23" s="145">
        <v>2.0577895910143189E-2</v>
      </c>
      <c r="G23" s="145">
        <v>2.3760386683321567E-2</v>
      </c>
      <c r="H23" s="145">
        <v>3.0142675329894834E-2</v>
      </c>
      <c r="I23" s="145">
        <v>2.9683377308707123E-2</v>
      </c>
      <c r="J23" s="145">
        <v>2.9278575890068707E-2</v>
      </c>
      <c r="K23" s="204">
        <v>3.8377403384886981E-2</v>
      </c>
      <c r="L23" s="204">
        <v>4.4160973055497724E-2</v>
      </c>
      <c r="M23" s="204">
        <v>5.2839008864520781E-2</v>
      </c>
      <c r="N23" s="145">
        <v>7.656686981459225E-2</v>
      </c>
      <c r="O23" s="145">
        <v>7.2340797497008405E-2</v>
      </c>
      <c r="P23" s="145">
        <v>7.1493255802869263E-2</v>
      </c>
      <c r="Q23" s="145">
        <v>7.9604689011014931E-2</v>
      </c>
      <c r="R23" s="145">
        <v>7.8787949529023141E-2</v>
      </c>
      <c r="S23" s="159">
        <v>7.5633063284511221E-2</v>
      </c>
      <c r="T23" s="159">
        <f>T22/'[1]Total médecins'!$F$45*1000</f>
        <v>7.2024903397439846E-2</v>
      </c>
      <c r="U23" s="159">
        <v>6.9143907261542265E-2</v>
      </c>
      <c r="V23" s="316"/>
      <c r="W23" s="58"/>
      <c r="X23" s="55"/>
      <c r="Y23" s="29"/>
      <c r="Z23" s="55"/>
      <c r="AA23" s="55"/>
      <c r="AB23" s="55"/>
      <c r="AC23" s="55"/>
      <c r="AD23" s="55"/>
      <c r="AE23" s="55"/>
      <c r="AF23" s="55"/>
      <c r="AG23" s="55"/>
      <c r="AH23" s="55"/>
      <c r="AI23" s="55"/>
      <c r="AJ23" s="55"/>
      <c r="AK23" s="55"/>
    </row>
    <row r="24" spans="1:37" ht="15.75" customHeight="1" x14ac:dyDescent="0.2">
      <c r="A24" s="35"/>
      <c r="B24" s="319" t="s">
        <v>4</v>
      </c>
      <c r="C24" s="56" t="s">
        <v>27</v>
      </c>
      <c r="D24" s="201">
        <v>9</v>
      </c>
      <c r="E24" s="201">
        <v>9</v>
      </c>
      <c r="F24" s="202">
        <v>11</v>
      </c>
      <c r="G24" s="203">
        <v>11</v>
      </c>
      <c r="H24" s="201">
        <v>13</v>
      </c>
      <c r="I24" s="202">
        <v>13</v>
      </c>
      <c r="J24" s="144">
        <v>13</v>
      </c>
      <c r="K24" s="205">
        <v>11</v>
      </c>
      <c r="L24" s="205">
        <v>10</v>
      </c>
      <c r="M24" s="205">
        <v>12</v>
      </c>
      <c r="N24" s="144">
        <v>15</v>
      </c>
      <c r="O24" s="144">
        <v>15</v>
      </c>
      <c r="P24" s="144">
        <v>16</v>
      </c>
      <c r="Q24" s="144">
        <v>19</v>
      </c>
      <c r="R24" s="144">
        <v>19</v>
      </c>
      <c r="S24" s="158">
        <v>18</v>
      </c>
      <c r="T24" s="158">
        <v>16</v>
      </c>
      <c r="U24" s="158">
        <v>18</v>
      </c>
      <c r="V24" s="315">
        <f>(U24-D24)/D24</f>
        <v>1</v>
      </c>
      <c r="W24" s="58"/>
      <c r="X24" s="55"/>
      <c r="Y24" s="62"/>
      <c r="Z24" s="55"/>
      <c r="AA24" s="55"/>
      <c r="AB24" s="55"/>
      <c r="AC24" s="55"/>
      <c r="AD24" s="55"/>
      <c r="AE24" s="55"/>
      <c r="AF24" s="55"/>
      <c r="AG24" s="55"/>
      <c r="AH24" s="55"/>
      <c r="AI24" s="55"/>
      <c r="AJ24" s="55"/>
      <c r="AK24" s="55"/>
    </row>
    <row r="25" spans="1:37" ht="15.75" customHeight="1" x14ac:dyDescent="0.2">
      <c r="A25" s="35"/>
      <c r="B25" s="319"/>
      <c r="C25" s="59" t="s">
        <v>28</v>
      </c>
      <c r="D25" s="145">
        <v>3.1578060966709703E-2</v>
      </c>
      <c r="E25" s="145">
        <v>3.1252604383698639E-2</v>
      </c>
      <c r="F25" s="145">
        <v>3.7726142501929176E-2</v>
      </c>
      <c r="G25" s="145">
        <v>3.733775050236246E-2</v>
      </c>
      <c r="H25" s="145">
        <v>4.3539419920959208E-2</v>
      </c>
      <c r="I25" s="145">
        <v>4.2875989445910291E-2</v>
      </c>
      <c r="J25" s="145">
        <v>4.2291276285654801E-2</v>
      </c>
      <c r="K25" s="204">
        <v>3.5179286436146401E-2</v>
      </c>
      <c r="L25" s="204">
        <v>3.1543552182498373E-2</v>
      </c>
      <c r="M25" s="204">
        <v>3.7298123904367611E-2</v>
      </c>
      <c r="N25" s="145">
        <v>4.5940121888755348E-2</v>
      </c>
      <c r="O25" s="145">
        <v>4.5212998435630251E-2</v>
      </c>
      <c r="P25" s="145">
        <v>4.7662170535246177E-2</v>
      </c>
      <c r="Q25" s="145">
        <v>5.6018114489232732E-2</v>
      </c>
      <c r="R25" s="145">
        <v>5.5443371890794062E-2</v>
      </c>
      <c r="S25" s="159">
        <v>5.2361351504661618E-2</v>
      </c>
      <c r="T25" s="159">
        <f>T24/'[1]Total médecins'!$F$45*1000</f>
        <v>4.6095938174361507E-2</v>
      </c>
      <c r="U25" s="159">
        <v>5.1857930446156691E-2</v>
      </c>
      <c r="V25" s="316"/>
      <c r="W25" s="58"/>
      <c r="X25" s="55"/>
      <c r="Y25" s="29"/>
      <c r="Z25" s="55"/>
      <c r="AA25" s="55"/>
      <c r="AB25" s="55"/>
      <c r="AC25" s="55"/>
      <c r="AD25" s="55"/>
      <c r="AE25" s="55"/>
      <c r="AF25" s="55"/>
      <c r="AG25" s="55"/>
      <c r="AH25" s="55"/>
      <c r="AI25" s="55"/>
      <c r="AJ25" s="55"/>
      <c r="AK25" s="55"/>
    </row>
    <row r="26" spans="1:37" ht="15.75" customHeight="1" x14ac:dyDescent="0.2">
      <c r="A26" s="35"/>
      <c r="B26" s="319" t="s">
        <v>14</v>
      </c>
      <c r="C26" s="56" t="s">
        <v>27</v>
      </c>
      <c r="D26" s="201">
        <v>11</v>
      </c>
      <c r="E26" s="201">
        <v>10</v>
      </c>
      <c r="F26" s="202">
        <v>12</v>
      </c>
      <c r="G26" s="203">
        <v>13</v>
      </c>
      <c r="H26" s="201">
        <v>14</v>
      </c>
      <c r="I26" s="202">
        <v>13</v>
      </c>
      <c r="J26" s="144">
        <v>12</v>
      </c>
      <c r="K26" s="205">
        <v>13</v>
      </c>
      <c r="L26" s="205">
        <v>13</v>
      </c>
      <c r="M26" s="205">
        <v>13</v>
      </c>
      <c r="N26" s="144">
        <v>14</v>
      </c>
      <c r="O26" s="144">
        <v>14</v>
      </c>
      <c r="P26" s="144">
        <v>16</v>
      </c>
      <c r="Q26" s="144">
        <v>15</v>
      </c>
      <c r="R26" s="144">
        <v>18</v>
      </c>
      <c r="S26" s="158">
        <v>18</v>
      </c>
      <c r="T26" s="158">
        <v>17</v>
      </c>
      <c r="U26" s="158">
        <v>18</v>
      </c>
      <c r="V26" s="315">
        <f>(U26-D26)/D26</f>
        <v>0.63636363636363635</v>
      </c>
      <c r="W26" s="58"/>
      <c r="X26" s="55"/>
      <c r="Y26" s="29"/>
      <c r="Z26" s="55"/>
      <c r="AA26" s="55"/>
      <c r="AB26" s="55"/>
      <c r="AC26" s="55"/>
      <c r="AD26" s="55"/>
      <c r="AE26" s="55"/>
      <c r="AF26" s="55"/>
      <c r="AG26" s="55"/>
      <c r="AH26" s="55"/>
      <c r="AI26" s="55"/>
      <c r="AJ26" s="55"/>
      <c r="AK26" s="55"/>
    </row>
    <row r="27" spans="1:37" ht="15.75" customHeight="1" x14ac:dyDescent="0.2">
      <c r="A27" s="35"/>
      <c r="B27" s="319"/>
      <c r="C27" s="59" t="s">
        <v>28</v>
      </c>
      <c r="D27" s="145">
        <v>3.8595407848200751E-2</v>
      </c>
      <c r="E27" s="145">
        <v>3.4725115981887378E-2</v>
      </c>
      <c r="F27" s="145">
        <v>4.1155791820286378E-2</v>
      </c>
      <c r="G27" s="145">
        <v>4.412643241188291E-2</v>
      </c>
      <c r="H27" s="145">
        <v>4.6888606068725303E-2</v>
      </c>
      <c r="I27" s="145">
        <v>4.2875989445910291E-2</v>
      </c>
      <c r="J27" s="145">
        <v>3.9038101186758274E-2</v>
      </c>
      <c r="K27" s="204">
        <v>4.1575520333627561E-2</v>
      </c>
      <c r="L27" s="204">
        <v>4.1006617837247891E-2</v>
      </c>
      <c r="M27" s="204">
        <v>4.0406300896398246E-2</v>
      </c>
      <c r="N27" s="145">
        <v>4.2877447096171653E-2</v>
      </c>
      <c r="O27" s="145">
        <v>4.2198798539921568E-2</v>
      </c>
      <c r="P27" s="145">
        <v>4.7662170535246177E-2</v>
      </c>
      <c r="Q27" s="145">
        <v>4.4224827228341632E-2</v>
      </c>
      <c r="R27" s="145">
        <v>5.2525299686015436E-2</v>
      </c>
      <c r="S27" s="159">
        <v>5.2361351504661618E-2</v>
      </c>
      <c r="T27" s="159">
        <f>T26/'[1]Total médecins'!$F$45*1000</f>
        <v>4.8976934310259096E-2</v>
      </c>
      <c r="U27" s="159">
        <v>5.1857930446156691E-2</v>
      </c>
      <c r="V27" s="316"/>
      <c r="W27" s="58"/>
      <c r="X27" s="55"/>
      <c r="Z27" s="55"/>
      <c r="AA27" s="55"/>
      <c r="AB27" s="55"/>
      <c r="AC27" s="55"/>
      <c r="AD27" s="55"/>
      <c r="AE27" s="55"/>
      <c r="AF27" s="55"/>
      <c r="AG27" s="55"/>
      <c r="AH27" s="55"/>
      <c r="AI27" s="55"/>
      <c r="AJ27" s="55"/>
      <c r="AK27" s="55"/>
    </row>
    <row r="28" spans="1:37" ht="15.75" customHeight="1" x14ac:dyDescent="0.2">
      <c r="A28" s="35"/>
      <c r="B28" s="319" t="s">
        <v>6</v>
      </c>
      <c r="C28" s="56" t="s">
        <v>27</v>
      </c>
      <c r="D28" s="201">
        <v>7</v>
      </c>
      <c r="E28" s="201">
        <v>8</v>
      </c>
      <c r="F28" s="202">
        <v>8</v>
      </c>
      <c r="G28" s="203">
        <v>6</v>
      </c>
      <c r="H28" s="201">
        <v>7</v>
      </c>
      <c r="I28" s="202">
        <v>8</v>
      </c>
      <c r="J28" s="144">
        <v>9</v>
      </c>
      <c r="K28" s="205">
        <v>10</v>
      </c>
      <c r="L28" s="205">
        <v>10</v>
      </c>
      <c r="M28" s="205">
        <v>10</v>
      </c>
      <c r="N28" s="144">
        <v>11</v>
      </c>
      <c r="O28" s="144">
        <v>11</v>
      </c>
      <c r="P28" s="144">
        <v>10</v>
      </c>
      <c r="Q28" s="144">
        <v>12</v>
      </c>
      <c r="R28" s="144">
        <v>13</v>
      </c>
      <c r="S28" s="158">
        <v>12</v>
      </c>
      <c r="T28" s="158">
        <v>17</v>
      </c>
      <c r="U28" s="158">
        <v>18</v>
      </c>
      <c r="V28" s="315">
        <f>(U28-D28)/D28</f>
        <v>1.5714285714285714</v>
      </c>
      <c r="W28" s="58"/>
      <c r="X28" s="55"/>
      <c r="Z28" s="55"/>
      <c r="AA28" s="55"/>
      <c r="AB28" s="55"/>
      <c r="AC28" s="55"/>
      <c r="AD28" s="55"/>
      <c r="AE28" s="55"/>
      <c r="AF28" s="55"/>
      <c r="AG28" s="55"/>
      <c r="AH28" s="55"/>
      <c r="AI28" s="55"/>
      <c r="AJ28" s="55"/>
      <c r="AK28" s="55"/>
    </row>
    <row r="29" spans="1:37" ht="15.75" customHeight="1" x14ac:dyDescent="0.2">
      <c r="A29" s="35"/>
      <c r="B29" s="319"/>
      <c r="C29" s="59" t="s">
        <v>28</v>
      </c>
      <c r="D29" s="145">
        <v>2.4560714085218659E-2</v>
      </c>
      <c r="E29" s="145">
        <v>2.7780092785509903E-2</v>
      </c>
      <c r="F29" s="145">
        <v>2.7437194546857585E-2</v>
      </c>
      <c r="G29" s="145">
        <v>2.0366045728561342E-2</v>
      </c>
      <c r="H29" s="145">
        <v>2.3444303034362651E-2</v>
      </c>
      <c r="I29" s="145">
        <v>2.6385224274406333E-2</v>
      </c>
      <c r="J29" s="145">
        <v>2.9278575890068707E-2</v>
      </c>
      <c r="K29" s="204">
        <v>3.1981169487405814E-2</v>
      </c>
      <c r="L29" s="204">
        <v>3.1543552182498373E-2</v>
      </c>
      <c r="M29" s="204">
        <v>3.1081769920306344E-2</v>
      </c>
      <c r="N29" s="145">
        <v>3.3689422718420584E-2</v>
      </c>
      <c r="O29" s="145">
        <v>3.315619885279552E-2</v>
      </c>
      <c r="P29" s="145">
        <v>2.9788856584528858E-2</v>
      </c>
      <c r="Q29" s="145">
        <v>3.53798617826733E-2</v>
      </c>
      <c r="R29" s="145">
        <v>3.7934938662122261E-2</v>
      </c>
      <c r="S29" s="159">
        <v>3.490756766977441E-2</v>
      </c>
      <c r="T29" s="159">
        <f>T28/'[1]Total médecins'!$F$45*1000</f>
        <v>4.8976934310259096E-2</v>
      </c>
      <c r="U29" s="159">
        <v>5.1857930446156691E-2</v>
      </c>
      <c r="V29" s="316"/>
      <c r="W29" s="58"/>
      <c r="X29" s="55"/>
      <c r="Z29" s="55"/>
      <c r="AA29" s="55"/>
      <c r="AB29" s="55"/>
      <c r="AC29" s="55"/>
      <c r="AD29" s="55"/>
      <c r="AE29" s="55"/>
      <c r="AF29" s="55"/>
      <c r="AG29" s="55"/>
      <c r="AH29" s="55"/>
      <c r="AI29" s="55"/>
      <c r="AJ29" s="55"/>
      <c r="AK29" s="55"/>
    </row>
    <row r="30" spans="1:37" ht="15.75" customHeight="1" x14ac:dyDescent="0.2">
      <c r="A30" s="35"/>
      <c r="B30" s="319" t="s">
        <v>13</v>
      </c>
      <c r="C30" s="56" t="s">
        <v>27</v>
      </c>
      <c r="D30" s="201">
        <v>12</v>
      </c>
      <c r="E30" s="201">
        <v>12</v>
      </c>
      <c r="F30" s="202">
        <v>12</v>
      </c>
      <c r="G30" s="203">
        <v>12</v>
      </c>
      <c r="H30" s="201">
        <v>10</v>
      </c>
      <c r="I30" s="202">
        <v>10</v>
      </c>
      <c r="J30" s="144">
        <v>11</v>
      </c>
      <c r="K30" s="205">
        <v>11</v>
      </c>
      <c r="L30" s="205">
        <v>9</v>
      </c>
      <c r="M30" s="205">
        <v>11</v>
      </c>
      <c r="N30" s="144">
        <v>13</v>
      </c>
      <c r="O30" s="144">
        <v>13</v>
      </c>
      <c r="P30" s="144">
        <v>14</v>
      </c>
      <c r="Q30" s="144">
        <v>14</v>
      </c>
      <c r="R30" s="144">
        <v>17</v>
      </c>
      <c r="S30" s="158">
        <v>18</v>
      </c>
      <c r="T30" s="158">
        <v>19</v>
      </c>
      <c r="U30" s="158">
        <v>17</v>
      </c>
      <c r="V30" s="315">
        <f>(U30-D30)/D30</f>
        <v>0.41666666666666669</v>
      </c>
      <c r="W30" s="58"/>
      <c r="X30" s="55"/>
      <c r="Z30" s="55"/>
      <c r="AA30" s="55"/>
      <c r="AB30" s="55"/>
      <c r="AC30" s="55"/>
      <c r="AD30" s="55"/>
      <c r="AE30" s="55"/>
      <c r="AF30" s="55"/>
      <c r="AG30" s="55"/>
      <c r="AH30" s="55"/>
      <c r="AI30" s="55"/>
      <c r="AJ30" s="55"/>
      <c r="AK30" s="55"/>
    </row>
    <row r="31" spans="1:37" ht="15.75" customHeight="1" x14ac:dyDescent="0.2">
      <c r="A31" s="35"/>
      <c r="B31" s="319"/>
      <c r="C31" s="59" t="s">
        <v>28</v>
      </c>
      <c r="D31" s="145">
        <v>4.2104081288946278E-2</v>
      </c>
      <c r="E31" s="145">
        <v>4.1670139178264856E-2</v>
      </c>
      <c r="F31" s="145">
        <v>4.1155791820286378E-2</v>
      </c>
      <c r="G31" s="145">
        <v>4.0732091457122685E-2</v>
      </c>
      <c r="H31" s="145">
        <v>3.3491861477660929E-2</v>
      </c>
      <c r="I31" s="145">
        <v>3.2981530343007916E-2</v>
      </c>
      <c r="J31" s="145">
        <v>3.5784926087861754E-2</v>
      </c>
      <c r="K31" s="204">
        <v>3.5179286436146401E-2</v>
      </c>
      <c r="L31" s="204">
        <v>2.8389196964248541E-2</v>
      </c>
      <c r="M31" s="204">
        <v>3.4189946912336976E-2</v>
      </c>
      <c r="N31" s="145">
        <v>3.9814772303587966E-2</v>
      </c>
      <c r="O31" s="145">
        <v>3.9184598644212885E-2</v>
      </c>
      <c r="P31" s="145">
        <v>4.1704399218340404E-2</v>
      </c>
      <c r="Q31" s="145">
        <v>4.127650541311885E-2</v>
      </c>
      <c r="R31" s="145">
        <v>4.9607227481236797E-2</v>
      </c>
      <c r="S31" s="159">
        <v>5.2361351504661598E-2</v>
      </c>
      <c r="T31" s="159">
        <f>T30/'[1]Total médecins'!$F$45*1000</f>
        <v>5.4738926582054287E-2</v>
      </c>
      <c r="U31" s="159">
        <v>4.8976934310259096E-2</v>
      </c>
      <c r="V31" s="316"/>
      <c r="W31" s="58"/>
      <c r="X31" s="55"/>
      <c r="Z31" s="55"/>
      <c r="AA31" s="55"/>
      <c r="AB31" s="55"/>
      <c r="AC31" s="55"/>
      <c r="AD31" s="55"/>
      <c r="AE31" s="55"/>
      <c r="AF31" s="55"/>
      <c r="AG31" s="55"/>
      <c r="AH31" s="55"/>
      <c r="AI31" s="55"/>
      <c r="AJ31" s="55"/>
      <c r="AK31" s="55"/>
    </row>
    <row r="32" spans="1:37" ht="15.75" customHeight="1" x14ac:dyDescent="0.2">
      <c r="A32" s="35"/>
      <c r="B32" s="319" t="s">
        <v>7</v>
      </c>
      <c r="C32" s="56" t="s">
        <v>27</v>
      </c>
      <c r="D32" s="201">
        <v>4</v>
      </c>
      <c r="E32" s="201">
        <v>4</v>
      </c>
      <c r="F32" s="202">
        <v>5</v>
      </c>
      <c r="G32" s="203">
        <v>5</v>
      </c>
      <c r="H32" s="201">
        <v>3</v>
      </c>
      <c r="I32" s="202">
        <v>3</v>
      </c>
      <c r="J32" s="144">
        <v>3</v>
      </c>
      <c r="K32" s="205">
        <v>3</v>
      </c>
      <c r="L32" s="205">
        <v>2</v>
      </c>
      <c r="M32" s="205">
        <v>8</v>
      </c>
      <c r="N32" s="144">
        <v>8</v>
      </c>
      <c r="O32" s="144">
        <v>8</v>
      </c>
      <c r="P32" s="144">
        <v>8</v>
      </c>
      <c r="Q32" s="144">
        <v>8</v>
      </c>
      <c r="R32" s="144">
        <v>10</v>
      </c>
      <c r="S32" s="158">
        <v>9</v>
      </c>
      <c r="T32" s="158">
        <v>9</v>
      </c>
      <c r="U32" s="158">
        <v>8</v>
      </c>
      <c r="V32" s="315">
        <f>(U32-D32)/D32</f>
        <v>1</v>
      </c>
      <c r="W32" s="58"/>
      <c r="X32" s="55"/>
      <c r="Z32" s="55"/>
      <c r="AA32" s="55"/>
      <c r="AB32" s="55"/>
      <c r="AC32" s="55"/>
      <c r="AD32" s="55"/>
      <c r="AE32" s="55"/>
      <c r="AF32" s="55"/>
      <c r="AG32" s="55"/>
      <c r="AH32" s="55"/>
      <c r="AI32" s="55"/>
      <c r="AJ32" s="55"/>
      <c r="AK32" s="55"/>
    </row>
    <row r="33" spans="1:37" ht="15.75" customHeight="1" x14ac:dyDescent="0.2">
      <c r="A33" s="35"/>
      <c r="B33" s="319"/>
      <c r="C33" s="59" t="s">
        <v>28</v>
      </c>
      <c r="D33" s="145">
        <v>1.4034693762982092E-2</v>
      </c>
      <c r="E33" s="145">
        <v>1.3890046392754951E-2</v>
      </c>
      <c r="F33" s="145">
        <v>1.7148246591785991E-2</v>
      </c>
      <c r="G33" s="145">
        <v>1.6971704773801118E-2</v>
      </c>
      <c r="H33" s="145">
        <v>1.0047558443298278E-2</v>
      </c>
      <c r="I33" s="145">
        <v>9.8944591029023754E-3</v>
      </c>
      <c r="J33" s="145">
        <v>9.7595252966895685E-3</v>
      </c>
      <c r="K33" s="204">
        <v>9.5943508462217452E-3</v>
      </c>
      <c r="L33" s="204">
        <v>6.3087104364996753E-3</v>
      </c>
      <c r="M33" s="204">
        <v>2.4865415936245076E-2</v>
      </c>
      <c r="N33" s="145">
        <v>2.4501398340669518E-2</v>
      </c>
      <c r="O33" s="145">
        <v>2.4113599165669471E-2</v>
      </c>
      <c r="P33" s="145">
        <v>2.3831085267623089E-2</v>
      </c>
      <c r="Q33" s="145">
        <v>2.35865745217822E-2</v>
      </c>
      <c r="R33" s="145">
        <v>2.918072204778635E-2</v>
      </c>
      <c r="S33" s="159">
        <v>2.6180675752330809E-2</v>
      </c>
      <c r="T33" s="159">
        <f>T32/'[1]Total médecins'!$F$45*1000</f>
        <v>2.5928965223078346E-2</v>
      </c>
      <c r="U33" s="159">
        <v>2.3047969087180754E-2</v>
      </c>
      <c r="V33" s="316"/>
      <c r="W33" s="58"/>
      <c r="X33" s="55"/>
      <c r="Z33" s="55"/>
      <c r="AA33" s="55"/>
      <c r="AB33" s="55"/>
      <c r="AC33" s="55"/>
      <c r="AD33" s="55"/>
      <c r="AE33" s="55"/>
      <c r="AF33" s="55"/>
      <c r="AG33" s="55"/>
      <c r="AH33" s="55"/>
      <c r="AI33" s="55"/>
      <c r="AJ33" s="55"/>
      <c r="AK33" s="55"/>
    </row>
    <row r="34" spans="1:37" ht="15.75" customHeight="1" x14ac:dyDescent="0.2">
      <c r="A34" s="35"/>
      <c r="B34" s="60" t="s">
        <v>0</v>
      </c>
      <c r="C34" s="60" t="s">
        <v>27</v>
      </c>
      <c r="D34" s="133">
        <v>536</v>
      </c>
      <c r="E34" s="133">
        <v>551</v>
      </c>
      <c r="F34" s="133">
        <v>588</v>
      </c>
      <c r="G34" s="133">
        <v>596</v>
      </c>
      <c r="H34" s="133">
        <v>608</v>
      </c>
      <c r="I34" s="133">
        <v>628</v>
      </c>
      <c r="J34" s="133">
        <v>663</v>
      </c>
      <c r="K34" s="133">
        <v>687</v>
      </c>
      <c r="L34" s="133">
        <v>705</v>
      </c>
      <c r="M34" s="133">
        <v>755</v>
      </c>
      <c r="N34" s="133">
        <v>829</v>
      </c>
      <c r="O34" s="133">
        <v>865</v>
      </c>
      <c r="P34" s="133">
        <v>917</v>
      </c>
      <c r="Q34" s="133">
        <v>993</v>
      </c>
      <c r="R34" s="149">
        <v>1076</v>
      </c>
      <c r="S34" s="149">
        <v>1100</v>
      </c>
      <c r="T34" s="149">
        <v>1138</v>
      </c>
      <c r="U34" s="149">
        <v>1153</v>
      </c>
      <c r="V34" s="250">
        <f>(U34-D34)/D34</f>
        <v>1.1511194029850746</v>
      </c>
      <c r="X34" s="55"/>
      <c r="Z34" s="55"/>
      <c r="AA34" s="55"/>
      <c r="AB34" s="55"/>
      <c r="AC34" s="55"/>
      <c r="AD34" s="55"/>
      <c r="AE34" s="55"/>
      <c r="AF34" s="55"/>
      <c r="AG34" s="55"/>
      <c r="AH34" s="55"/>
      <c r="AI34" s="55"/>
      <c r="AJ34" s="55"/>
      <c r="AK34" s="55"/>
    </row>
    <row r="35" spans="1:37" s="31" customFormat="1" ht="5.25" customHeight="1" x14ac:dyDescent="0.2">
      <c r="A35" s="35"/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Y35" s="2"/>
    </row>
    <row r="36" spans="1:37" s="29" customFormat="1" ht="12.2" customHeight="1" x14ac:dyDescent="0.2">
      <c r="B36" s="30" t="s">
        <v>118</v>
      </c>
      <c r="F36" s="61"/>
      <c r="Y36" s="2"/>
    </row>
    <row r="37" spans="1:37" s="31" customFormat="1" ht="5.25" customHeight="1" x14ac:dyDescent="0.2">
      <c r="B37" s="33"/>
      <c r="D37" s="32"/>
      <c r="E37" s="32"/>
      <c r="V37" s="29"/>
      <c r="W37" s="29"/>
      <c r="X37" s="29"/>
      <c r="Y37" s="2"/>
      <c r="Z37" s="29"/>
      <c r="AA37" s="29"/>
      <c r="AB37" s="29"/>
      <c r="AC37" s="29"/>
      <c r="AD37" s="29"/>
      <c r="AE37" s="29"/>
    </row>
    <row r="38" spans="1:37" s="62" customFormat="1" ht="12.2" customHeight="1" x14ac:dyDescent="0.2">
      <c r="B38" s="166" t="s">
        <v>115</v>
      </c>
      <c r="Y38" s="2"/>
    </row>
    <row r="39" spans="1:37" s="31" customFormat="1" ht="5.25" customHeight="1" x14ac:dyDescent="0.2">
      <c r="B39" s="33"/>
      <c r="D39" s="32"/>
      <c r="E39" s="32"/>
      <c r="V39" s="29"/>
      <c r="W39" s="29"/>
      <c r="X39" s="29"/>
      <c r="Y39" s="2"/>
      <c r="Z39" s="29"/>
      <c r="AA39" s="29"/>
      <c r="AB39" s="29"/>
      <c r="AC39" s="29"/>
      <c r="AD39" s="29"/>
      <c r="AE39" s="29"/>
    </row>
    <row r="40" spans="1:37" s="29" customFormat="1" x14ac:dyDescent="0.2">
      <c r="B40" s="33" t="s">
        <v>26</v>
      </c>
      <c r="Y40" s="2"/>
    </row>
    <row r="41" spans="1:37" s="31" customFormat="1" ht="5.25" customHeight="1" x14ac:dyDescent="0.2">
      <c r="B41" s="33"/>
      <c r="D41" s="32"/>
      <c r="E41" s="32"/>
      <c r="V41" s="29"/>
      <c r="W41" s="29"/>
      <c r="X41" s="29"/>
      <c r="Y41" s="2"/>
      <c r="Z41" s="29"/>
      <c r="AA41" s="29"/>
      <c r="AB41" s="29"/>
      <c r="AC41" s="29"/>
      <c r="AD41" s="29"/>
      <c r="AE41" s="29"/>
    </row>
    <row r="42" spans="1:37" s="29" customFormat="1" ht="15" customHeight="1" x14ac:dyDescent="0.2">
      <c r="B42" s="310" t="s">
        <v>41</v>
      </c>
      <c r="C42" s="310"/>
      <c r="D42" s="310"/>
      <c r="E42" s="310"/>
      <c r="F42" s="310"/>
      <c r="G42" s="310"/>
      <c r="H42" s="310"/>
      <c r="I42" s="310"/>
      <c r="J42" s="310"/>
      <c r="K42" s="310"/>
      <c r="L42" s="310"/>
      <c r="M42" s="310"/>
      <c r="N42" s="310"/>
      <c r="O42" s="310"/>
      <c r="P42" s="310"/>
      <c r="Q42" s="310"/>
      <c r="R42" s="310"/>
      <c r="S42" s="310"/>
      <c r="T42" s="310"/>
      <c r="U42" s="310"/>
      <c r="V42" s="310"/>
      <c r="Y42" s="2"/>
    </row>
    <row r="43" spans="1:37" s="29" customFormat="1" ht="27.75" customHeight="1" x14ac:dyDescent="0.2">
      <c r="B43" s="310" t="s">
        <v>74</v>
      </c>
      <c r="C43" s="310"/>
      <c r="D43" s="310"/>
      <c r="E43" s="310"/>
      <c r="F43" s="310"/>
      <c r="G43" s="310"/>
      <c r="H43" s="310"/>
      <c r="I43" s="310"/>
      <c r="J43" s="310"/>
      <c r="K43" s="310"/>
      <c r="L43" s="310"/>
      <c r="M43" s="310"/>
      <c r="N43" s="310"/>
      <c r="O43" s="310"/>
      <c r="P43" s="310"/>
      <c r="Q43" s="310"/>
      <c r="R43" s="310"/>
      <c r="S43" s="310"/>
      <c r="T43" s="310"/>
      <c r="U43" s="310"/>
      <c r="V43" s="310"/>
      <c r="Y43" s="2"/>
    </row>
    <row r="44" spans="1:37" s="29" customFormat="1" ht="15" customHeight="1" x14ac:dyDescent="0.2">
      <c r="B44" s="310" t="s">
        <v>35</v>
      </c>
      <c r="C44" s="310"/>
      <c r="D44" s="310"/>
      <c r="E44" s="310"/>
      <c r="F44" s="310"/>
      <c r="G44" s="310"/>
      <c r="H44" s="310"/>
      <c r="I44" s="310"/>
      <c r="J44" s="310"/>
      <c r="K44" s="310"/>
      <c r="L44" s="310"/>
      <c r="M44" s="310"/>
      <c r="N44" s="310"/>
      <c r="O44" s="310"/>
      <c r="P44" s="310"/>
      <c r="Q44" s="310"/>
      <c r="R44" s="310"/>
      <c r="S44" s="310"/>
      <c r="T44" s="310"/>
      <c r="U44" s="310"/>
      <c r="V44" s="310"/>
      <c r="Y44" s="2"/>
    </row>
    <row r="45" spans="1:37" s="29" customFormat="1" ht="15" customHeight="1" x14ac:dyDescent="0.2">
      <c r="B45" s="310" t="s">
        <v>39</v>
      </c>
      <c r="C45" s="310"/>
      <c r="D45" s="310"/>
      <c r="E45" s="310"/>
      <c r="F45" s="310"/>
      <c r="G45" s="310"/>
      <c r="H45" s="310"/>
      <c r="I45" s="310"/>
      <c r="J45" s="310"/>
      <c r="K45" s="310"/>
      <c r="L45" s="310"/>
      <c r="M45" s="310"/>
      <c r="N45" s="310"/>
      <c r="O45" s="310"/>
      <c r="P45" s="310"/>
      <c r="Q45" s="310"/>
      <c r="R45" s="310"/>
      <c r="S45" s="310"/>
      <c r="T45" s="310"/>
      <c r="U45" s="310"/>
      <c r="V45" s="310"/>
      <c r="Y45" s="2"/>
    </row>
    <row r="46" spans="1:37" s="29" customFormat="1" ht="15" customHeight="1" x14ac:dyDescent="0.2">
      <c r="B46" s="310" t="s">
        <v>36</v>
      </c>
      <c r="C46" s="310"/>
      <c r="D46" s="310"/>
      <c r="E46" s="310"/>
      <c r="F46" s="310"/>
      <c r="G46" s="310"/>
      <c r="H46" s="310"/>
      <c r="I46" s="310"/>
      <c r="J46" s="310"/>
      <c r="K46" s="310"/>
      <c r="L46" s="310"/>
      <c r="M46" s="310"/>
      <c r="N46" s="310"/>
      <c r="O46" s="310"/>
      <c r="P46" s="310"/>
      <c r="Q46" s="310"/>
      <c r="R46" s="310"/>
      <c r="S46" s="310"/>
      <c r="T46" s="310"/>
      <c r="U46" s="310"/>
      <c r="V46" s="310"/>
      <c r="Y46" s="2"/>
    </row>
    <row r="47" spans="1:37" s="62" customFormat="1" ht="15" customHeight="1" x14ac:dyDescent="0.2">
      <c r="B47" s="310" t="s">
        <v>120</v>
      </c>
      <c r="C47" s="310"/>
      <c r="D47" s="310"/>
      <c r="E47" s="310"/>
      <c r="F47" s="310"/>
      <c r="G47" s="310"/>
      <c r="H47" s="310"/>
      <c r="I47" s="310"/>
      <c r="J47" s="310"/>
      <c r="K47" s="310"/>
      <c r="L47" s="310"/>
      <c r="M47" s="310"/>
      <c r="N47" s="310"/>
      <c r="O47" s="310"/>
      <c r="P47" s="310"/>
      <c r="Q47" s="310"/>
      <c r="R47" s="310"/>
      <c r="S47" s="310"/>
      <c r="T47" s="310"/>
      <c r="U47" s="310"/>
      <c r="V47" s="310"/>
      <c r="Y47" s="2"/>
    </row>
    <row r="48" spans="1:37" s="31" customFormat="1" ht="5.25" customHeight="1" x14ac:dyDescent="0.2">
      <c r="B48" s="33"/>
      <c r="D48" s="32"/>
      <c r="E48" s="32"/>
      <c r="V48" s="29"/>
      <c r="W48" s="29"/>
      <c r="X48" s="29"/>
      <c r="Y48" s="2"/>
      <c r="Z48" s="29"/>
      <c r="AA48" s="29"/>
      <c r="AB48" s="29"/>
      <c r="AC48" s="29"/>
      <c r="AD48" s="29"/>
      <c r="AE48" s="29"/>
    </row>
    <row r="49" spans="1:37" s="29" customFormat="1" x14ac:dyDescent="0.2">
      <c r="B49" s="34" t="s">
        <v>67</v>
      </c>
      <c r="Y49" s="2"/>
    </row>
    <row r="50" spans="1:37" x14ac:dyDescent="0.2">
      <c r="B50" s="33"/>
    </row>
    <row r="51" spans="1:37" x14ac:dyDescent="0.2">
      <c r="B51" s="33"/>
    </row>
    <row r="52" spans="1:37" ht="15.75" customHeight="1" x14ac:dyDescent="0.2">
      <c r="A52" s="35"/>
      <c r="W52" s="58"/>
      <c r="X52" s="55"/>
      <c r="Y52" s="62"/>
      <c r="Z52" s="55"/>
      <c r="AA52" s="55"/>
      <c r="AB52" s="55"/>
      <c r="AC52" s="55"/>
      <c r="AD52" s="55"/>
      <c r="AE52" s="55"/>
      <c r="AF52" s="55"/>
      <c r="AG52" s="55"/>
      <c r="AH52" s="55"/>
      <c r="AI52" s="55"/>
      <c r="AJ52" s="55"/>
      <c r="AK52" s="55"/>
    </row>
    <row r="53" spans="1:37" ht="15.75" customHeight="1" x14ac:dyDescent="0.2">
      <c r="A53" s="35"/>
      <c r="W53" s="58"/>
      <c r="X53" s="55"/>
      <c r="Y53" s="29"/>
      <c r="Z53" s="55"/>
      <c r="AA53" s="55"/>
      <c r="AB53" s="55"/>
      <c r="AC53" s="55"/>
      <c r="AD53" s="55"/>
      <c r="AE53" s="55"/>
      <c r="AF53" s="55"/>
      <c r="AG53" s="55"/>
      <c r="AH53" s="55"/>
      <c r="AI53" s="55"/>
      <c r="AJ53" s="55"/>
      <c r="AK53" s="55"/>
    </row>
    <row r="55" spans="1:37" x14ac:dyDescent="0.15">
      <c r="B55" s="63"/>
    </row>
    <row r="59" spans="1:37" ht="14.25" customHeight="1" x14ac:dyDescent="0.2"/>
    <row r="60" spans="1:37" ht="14.25" customHeight="1" x14ac:dyDescent="0.2">
      <c r="B60" s="26"/>
      <c r="C60" s="26"/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</row>
    <row r="61" spans="1:37" x14ac:dyDescent="0.2">
      <c r="B61" s="26"/>
      <c r="C61" s="26"/>
      <c r="D61" s="26"/>
      <c r="E61" s="26"/>
      <c r="F61" s="26"/>
      <c r="G61" s="26"/>
      <c r="H61" s="26"/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</row>
    <row r="62" spans="1:37" ht="15.75" customHeight="1" x14ac:dyDescent="0.2">
      <c r="B62" s="26"/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</row>
    <row r="63" spans="1:37" ht="14.25" customHeight="1" x14ac:dyDescent="0.2">
      <c r="B63" s="26"/>
      <c r="C63" s="26"/>
      <c r="D63" s="26"/>
      <c r="E63" s="26"/>
      <c r="F63" s="26"/>
      <c r="G63" s="26"/>
      <c r="H63" s="26"/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</row>
    <row r="64" spans="1:37" x14ac:dyDescent="0.2">
      <c r="B64" s="26"/>
      <c r="C64" s="26"/>
      <c r="D64" s="26"/>
      <c r="E64" s="26"/>
      <c r="F64" s="26"/>
      <c r="G64" s="26"/>
      <c r="H64" s="26"/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</row>
    <row r="65" spans="2:22" x14ac:dyDescent="0.2">
      <c r="B65" s="26"/>
      <c r="C65" s="26"/>
      <c r="D65" s="26"/>
      <c r="E65" s="26"/>
      <c r="F65" s="26"/>
      <c r="G65" s="26"/>
      <c r="H65" s="26"/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</row>
    <row r="66" spans="2:22" x14ac:dyDescent="0.2">
      <c r="B66" s="26"/>
      <c r="C66" s="26"/>
      <c r="D66" s="26"/>
      <c r="E66" s="26"/>
      <c r="F66" s="26"/>
      <c r="G66" s="26"/>
      <c r="H66" s="26"/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</row>
    <row r="67" spans="2:22" x14ac:dyDescent="0.2">
      <c r="B67" s="26"/>
      <c r="C67" s="26"/>
      <c r="D67" s="26"/>
      <c r="E67" s="26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</row>
    <row r="68" spans="2:22" x14ac:dyDescent="0.2">
      <c r="B68" s="26"/>
      <c r="C68" s="26"/>
      <c r="D68" s="26"/>
      <c r="E68" s="26"/>
      <c r="F68" s="26"/>
      <c r="G68" s="26"/>
      <c r="H68" s="26"/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</row>
    <row r="69" spans="2:22" x14ac:dyDescent="0.2">
      <c r="B69" s="26"/>
      <c r="C69" s="26"/>
      <c r="D69" s="26"/>
      <c r="E69" s="26"/>
      <c r="F69" s="26"/>
      <c r="G69" s="26"/>
      <c r="H69" s="26"/>
      <c r="I69" s="26"/>
      <c r="J69" s="26"/>
      <c r="K69" s="26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</row>
    <row r="70" spans="2:22" x14ac:dyDescent="0.2">
      <c r="B70" s="26"/>
      <c r="C70" s="26"/>
      <c r="D70" s="26"/>
      <c r="E70" s="26"/>
      <c r="F70" s="26"/>
      <c r="G70" s="26"/>
      <c r="H70" s="26"/>
      <c r="I70" s="26"/>
      <c r="J70" s="26"/>
      <c r="K70" s="26"/>
      <c r="L70" s="26"/>
      <c r="M70" s="26"/>
      <c r="N70" s="26"/>
      <c r="O70" s="26"/>
      <c r="P70" s="26"/>
      <c r="Q70" s="26"/>
      <c r="R70" s="26"/>
      <c r="S70" s="26"/>
      <c r="T70" s="26"/>
      <c r="U70" s="26"/>
      <c r="V70" s="26"/>
    </row>
    <row r="71" spans="2:22" x14ac:dyDescent="0.2">
      <c r="B71" s="26"/>
      <c r="C71" s="26"/>
      <c r="D71" s="26"/>
      <c r="E71" s="26"/>
      <c r="F71" s="26"/>
      <c r="G71" s="26"/>
      <c r="H71" s="26"/>
      <c r="I71" s="26"/>
      <c r="J71" s="26"/>
      <c r="K71" s="26"/>
      <c r="L71" s="26"/>
      <c r="M71" s="26"/>
      <c r="N71" s="26"/>
      <c r="O71" s="26"/>
      <c r="P71" s="26"/>
      <c r="Q71" s="26"/>
      <c r="R71" s="26"/>
      <c r="S71" s="26"/>
      <c r="T71" s="26"/>
      <c r="U71" s="26"/>
      <c r="V71" s="26"/>
    </row>
    <row r="72" spans="2:22" x14ac:dyDescent="0.2">
      <c r="B72" s="26"/>
      <c r="C72" s="26"/>
      <c r="D72" s="26"/>
      <c r="E72" s="26"/>
      <c r="F72" s="26"/>
      <c r="G72" s="26"/>
      <c r="H72" s="26"/>
      <c r="I72" s="26"/>
      <c r="J72" s="26"/>
      <c r="K72" s="26"/>
      <c r="L72" s="26"/>
      <c r="M72" s="26"/>
      <c r="N72" s="26"/>
      <c r="O72" s="26"/>
      <c r="P72" s="26"/>
      <c r="Q72" s="26"/>
      <c r="R72" s="26"/>
      <c r="S72" s="26"/>
      <c r="T72" s="26"/>
      <c r="U72" s="26"/>
      <c r="V72" s="26"/>
    </row>
    <row r="73" spans="2:22" x14ac:dyDescent="0.2">
      <c r="B73" s="26"/>
      <c r="C73" s="26"/>
      <c r="D73" s="26"/>
      <c r="E73" s="26"/>
      <c r="F73" s="26"/>
      <c r="G73" s="26"/>
      <c r="H73" s="26"/>
      <c r="I73" s="26"/>
      <c r="J73" s="26"/>
      <c r="K73" s="26"/>
      <c r="L73" s="26"/>
      <c r="M73" s="26"/>
      <c r="N73" s="26"/>
      <c r="O73" s="26"/>
      <c r="P73" s="26"/>
      <c r="Q73" s="26"/>
      <c r="R73" s="26"/>
      <c r="S73" s="26"/>
      <c r="T73" s="26"/>
      <c r="U73" s="26"/>
      <c r="V73" s="26"/>
    </row>
    <row r="74" spans="2:22" x14ac:dyDescent="0.2">
      <c r="B74" s="26"/>
      <c r="C74" s="26"/>
      <c r="D74" s="26"/>
      <c r="E74" s="26"/>
      <c r="F74" s="26"/>
      <c r="G74" s="26"/>
      <c r="H74" s="26"/>
      <c r="I74" s="26"/>
      <c r="J74" s="26"/>
      <c r="K74" s="26"/>
      <c r="L74" s="26"/>
      <c r="M74" s="26"/>
      <c r="N74" s="26"/>
      <c r="O74" s="26"/>
      <c r="P74" s="26"/>
      <c r="Q74" s="26"/>
      <c r="R74" s="26"/>
      <c r="S74" s="26"/>
      <c r="T74" s="26"/>
      <c r="U74" s="26"/>
      <c r="V74" s="26"/>
    </row>
    <row r="75" spans="2:22" x14ac:dyDescent="0.2">
      <c r="B75" s="26"/>
      <c r="C75" s="26"/>
      <c r="D75" s="26"/>
      <c r="E75" s="26"/>
      <c r="F75" s="26"/>
      <c r="G75" s="26"/>
      <c r="H75" s="26"/>
      <c r="I75" s="26"/>
      <c r="J75" s="26"/>
      <c r="K75" s="26"/>
      <c r="L75" s="26"/>
      <c r="M75" s="26"/>
      <c r="N75" s="26"/>
      <c r="O75" s="26"/>
      <c r="P75" s="26"/>
      <c r="Q75" s="26"/>
      <c r="R75" s="26"/>
      <c r="S75" s="26"/>
      <c r="T75" s="26"/>
      <c r="U75" s="26"/>
      <c r="V75" s="26"/>
    </row>
    <row r="76" spans="2:22" x14ac:dyDescent="0.2">
      <c r="B76" s="26"/>
      <c r="C76" s="26"/>
      <c r="D76" s="26"/>
      <c r="E76" s="26"/>
      <c r="F76" s="26"/>
      <c r="G76" s="26"/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26"/>
      <c r="S76" s="26"/>
      <c r="T76" s="26"/>
      <c r="U76" s="26"/>
      <c r="V76" s="26"/>
    </row>
    <row r="77" spans="2:22" x14ac:dyDescent="0.2">
      <c r="B77" s="26"/>
      <c r="C77" s="26"/>
      <c r="D77" s="26"/>
      <c r="E77" s="26"/>
      <c r="F77" s="26"/>
      <c r="G77" s="26"/>
      <c r="H77" s="26"/>
      <c r="I77" s="26"/>
      <c r="J77" s="26"/>
      <c r="K77" s="26"/>
      <c r="L77" s="26"/>
      <c r="M77" s="26"/>
      <c r="N77" s="26"/>
      <c r="O77" s="26"/>
      <c r="P77" s="26"/>
      <c r="Q77" s="26"/>
      <c r="R77" s="26"/>
      <c r="S77" s="26"/>
      <c r="T77" s="26"/>
      <c r="U77" s="26"/>
      <c r="V77" s="26"/>
    </row>
    <row r="78" spans="2:22" x14ac:dyDescent="0.2">
      <c r="B78" s="26"/>
      <c r="C78" s="26"/>
      <c r="D78" s="26"/>
      <c r="E78" s="26"/>
      <c r="F78" s="26"/>
      <c r="G78" s="26"/>
      <c r="H78" s="26"/>
      <c r="I78" s="26"/>
      <c r="J78" s="26"/>
      <c r="K78" s="26"/>
      <c r="L78" s="26"/>
      <c r="M78" s="26"/>
      <c r="N78" s="26"/>
      <c r="O78" s="26"/>
      <c r="P78" s="26"/>
      <c r="Q78" s="26"/>
      <c r="R78" s="26"/>
      <c r="S78" s="26"/>
      <c r="T78" s="26"/>
      <c r="U78" s="26"/>
      <c r="V78" s="26"/>
    </row>
    <row r="79" spans="2:22" x14ac:dyDescent="0.2">
      <c r="B79" s="26"/>
      <c r="C79" s="26"/>
      <c r="D79" s="26"/>
      <c r="E79" s="26"/>
      <c r="F79" s="26"/>
      <c r="G79" s="26"/>
      <c r="H79" s="26"/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</row>
    <row r="80" spans="2:22" x14ac:dyDescent="0.2">
      <c r="B80" s="26"/>
      <c r="C80" s="26"/>
      <c r="D80" s="26"/>
      <c r="E80" s="26"/>
      <c r="F80" s="26"/>
      <c r="G80" s="26"/>
      <c r="H80" s="26"/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</row>
    <row r="81" spans="2:22" x14ac:dyDescent="0.2">
      <c r="B81" s="26"/>
      <c r="C81" s="26"/>
      <c r="D81" s="26"/>
      <c r="E81" s="26"/>
      <c r="F81" s="26"/>
      <c r="G81" s="26"/>
      <c r="H81" s="26"/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</row>
    <row r="82" spans="2:22" x14ac:dyDescent="0.2">
      <c r="B82" s="26"/>
      <c r="C82" s="26"/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</row>
    <row r="83" spans="2:22" x14ac:dyDescent="0.2">
      <c r="B83" s="26"/>
      <c r="C83" s="26"/>
      <c r="D83" s="26"/>
      <c r="E83" s="26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</row>
    <row r="84" spans="2:22" x14ac:dyDescent="0.2">
      <c r="B84" s="26"/>
      <c r="C84" s="26"/>
      <c r="D84" s="26"/>
      <c r="E84" s="26"/>
      <c r="F84" s="26"/>
      <c r="G84" s="26"/>
      <c r="H84" s="26"/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</row>
    <row r="85" spans="2:22" x14ac:dyDescent="0.2">
      <c r="B85" s="26"/>
      <c r="C85" s="26"/>
      <c r="D85" s="26"/>
      <c r="E85" s="26"/>
      <c r="F85" s="26"/>
      <c r="G85" s="26"/>
      <c r="H85" s="26"/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</row>
    <row r="86" spans="2:22" x14ac:dyDescent="0.2">
      <c r="B86" s="26"/>
      <c r="C86" s="26"/>
      <c r="D86" s="26"/>
      <c r="E86" s="26"/>
      <c r="F86" s="26"/>
      <c r="G86" s="26"/>
      <c r="H86" s="26"/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</row>
    <row r="87" spans="2:22" x14ac:dyDescent="0.2">
      <c r="B87" s="26"/>
      <c r="C87" s="26"/>
      <c r="D87" s="26"/>
      <c r="E87" s="26"/>
      <c r="F87" s="26"/>
      <c r="G87" s="26"/>
      <c r="H87" s="26"/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</row>
    <row r="88" spans="2:22" x14ac:dyDescent="0.2">
      <c r="B88" s="26"/>
      <c r="C88" s="26"/>
      <c r="D88" s="26"/>
      <c r="E88" s="26"/>
      <c r="F88" s="26"/>
      <c r="G88" s="26"/>
      <c r="H88" s="26"/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</row>
    <row r="89" spans="2:22" x14ac:dyDescent="0.2">
      <c r="B89" s="26"/>
      <c r="C89" s="26"/>
      <c r="D89" s="26"/>
      <c r="E89" s="26"/>
    </row>
    <row r="90" spans="2:22" x14ac:dyDescent="0.2">
      <c r="C90" s="26"/>
      <c r="D90" s="26"/>
      <c r="E90" s="26"/>
    </row>
    <row r="91" spans="2:22" x14ac:dyDescent="0.2">
      <c r="C91" s="26"/>
      <c r="D91" s="26"/>
      <c r="E91" s="26"/>
    </row>
    <row r="92" spans="2:22" x14ac:dyDescent="0.2">
      <c r="C92" s="26"/>
      <c r="D92" s="26"/>
      <c r="E92" s="26"/>
    </row>
    <row r="93" spans="2:22" x14ac:dyDescent="0.2">
      <c r="C93" s="26"/>
      <c r="D93" s="26"/>
      <c r="E93" s="26"/>
    </row>
    <row r="94" spans="2:22" x14ac:dyDescent="0.2">
      <c r="C94" s="26"/>
      <c r="D94" s="26"/>
      <c r="E94" s="26"/>
    </row>
    <row r="95" spans="2:22" x14ac:dyDescent="0.2">
      <c r="C95" s="26"/>
      <c r="D95" s="26"/>
      <c r="E95" s="26"/>
    </row>
    <row r="96" spans="2:22" x14ac:dyDescent="0.2">
      <c r="C96" s="26"/>
      <c r="D96" s="26"/>
      <c r="E96" s="26"/>
    </row>
    <row r="97" spans="2:22" ht="14.25" customHeight="1" x14ac:dyDescent="0.2">
      <c r="C97" s="26"/>
      <c r="D97" s="26"/>
      <c r="E97" s="26"/>
    </row>
    <row r="98" spans="2:22" ht="26.45" customHeight="1" x14ac:dyDescent="0.2">
      <c r="C98" s="26"/>
      <c r="D98" s="26"/>
      <c r="E98" s="26"/>
    </row>
    <row r="99" spans="2:22" ht="14.25" customHeight="1" x14ac:dyDescent="0.2">
      <c r="C99" s="26"/>
      <c r="D99" s="26"/>
      <c r="E99" s="26"/>
    </row>
    <row r="100" spans="2:22" ht="14.25" customHeight="1" x14ac:dyDescent="0.2">
      <c r="C100" s="26"/>
      <c r="D100" s="26"/>
      <c r="E100" s="26"/>
    </row>
    <row r="101" spans="2:22" ht="14.25" customHeight="1" x14ac:dyDescent="0.2">
      <c r="C101" s="26"/>
      <c r="D101" s="26"/>
      <c r="E101" s="26"/>
    </row>
    <row r="102" spans="2:22" x14ac:dyDescent="0.2">
      <c r="C102" s="26"/>
      <c r="D102" s="26"/>
      <c r="E102" s="26"/>
    </row>
    <row r="103" spans="2:22" x14ac:dyDescent="0.2">
      <c r="C103" s="26"/>
      <c r="D103" s="26"/>
      <c r="E103" s="26"/>
    </row>
    <row r="104" spans="2:22" x14ac:dyDescent="0.2">
      <c r="C104" s="26"/>
      <c r="D104" s="26"/>
      <c r="E104" s="26"/>
    </row>
    <row r="105" spans="2:22" x14ac:dyDescent="0.2">
      <c r="B105" s="26"/>
      <c r="C105" s="26"/>
      <c r="D105" s="26"/>
      <c r="E105" s="26"/>
    </row>
    <row r="106" spans="2:22" x14ac:dyDescent="0.2">
      <c r="B106" s="26"/>
      <c r="C106" s="26"/>
      <c r="D106" s="26"/>
      <c r="E106" s="26"/>
    </row>
    <row r="107" spans="2:22" x14ac:dyDescent="0.2">
      <c r="B107" s="26"/>
      <c r="C107" s="26"/>
      <c r="D107" s="26"/>
      <c r="E107" s="26"/>
    </row>
    <row r="108" spans="2:22" x14ac:dyDescent="0.2">
      <c r="B108" s="26"/>
      <c r="C108" s="26"/>
      <c r="D108" s="26"/>
      <c r="E108" s="26"/>
    </row>
    <row r="109" spans="2:22" x14ac:dyDescent="0.2">
      <c r="B109" s="26"/>
      <c r="C109" s="26"/>
      <c r="D109" s="26"/>
      <c r="E109" s="26"/>
    </row>
    <row r="110" spans="2:22" x14ac:dyDescent="0.2">
      <c r="B110" s="26"/>
      <c r="C110" s="26"/>
      <c r="D110" s="26"/>
      <c r="E110" s="26"/>
      <c r="F110" s="26"/>
      <c r="G110" s="26"/>
      <c r="H110" s="26"/>
      <c r="I110" s="26"/>
      <c r="J110" s="26"/>
      <c r="K110" s="26"/>
      <c r="L110" s="26"/>
      <c r="M110" s="26"/>
      <c r="N110" s="26"/>
      <c r="O110" s="26"/>
      <c r="P110" s="26"/>
      <c r="Q110" s="26"/>
      <c r="R110" s="26"/>
      <c r="S110" s="26"/>
      <c r="T110" s="26"/>
      <c r="U110" s="26"/>
      <c r="V110" s="26"/>
    </row>
  </sheetData>
  <mergeCells count="37">
    <mergeCell ref="B30:B31"/>
    <mergeCell ref="V30:V31"/>
    <mergeCell ref="B28:B29"/>
    <mergeCell ref="B32:B33"/>
    <mergeCell ref="V22:V23"/>
    <mergeCell ref="B22:B23"/>
    <mergeCell ref="B24:B25"/>
    <mergeCell ref="V32:V33"/>
    <mergeCell ref="V28:V29"/>
    <mergeCell ref="V26:V27"/>
    <mergeCell ref="B26:B27"/>
    <mergeCell ref="B12:B13"/>
    <mergeCell ref="V12:V13"/>
    <mergeCell ref="V20:V21"/>
    <mergeCell ref="B16:B17"/>
    <mergeCell ref="V24:V25"/>
    <mergeCell ref="B18:B19"/>
    <mergeCell ref="V16:V17"/>
    <mergeCell ref="V18:V19"/>
    <mergeCell ref="B14:B15"/>
    <mergeCell ref="V14:V15"/>
    <mergeCell ref="B20:B21"/>
    <mergeCell ref="B4:C5"/>
    <mergeCell ref="V4:V5"/>
    <mergeCell ref="B6:B7"/>
    <mergeCell ref="V6:V7"/>
    <mergeCell ref="B10:B11"/>
    <mergeCell ref="V8:V9"/>
    <mergeCell ref="B8:B9"/>
    <mergeCell ref="V10:V11"/>
    <mergeCell ref="D4:U4"/>
    <mergeCell ref="B47:V47"/>
    <mergeCell ref="B42:V42"/>
    <mergeCell ref="B43:V43"/>
    <mergeCell ref="B44:V44"/>
    <mergeCell ref="B45:V45"/>
    <mergeCell ref="B46:V46"/>
  </mergeCells>
  <pageMargins left="0.78740157480314965" right="0.70866141732283472" top="0.51181102362204722" bottom="0.27559055118110237" header="0.31496062992125984" footer="0.27559055118110237"/>
  <pageSetup paperSize="9" scale="60" orientation="landscape" r:id="rId1"/>
  <headerFooter>
    <oddHeader>&amp;L&amp;G&amp;C&amp;8Gesundheitsberufe - Statistik der zugelassenen Ärzte</oddHeader>
    <oddFooter>&amp;L&amp;8&amp;A&amp;C&amp;8&amp;P&amp;R&amp;8&amp;F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30"/>
  <sheetViews>
    <sheetView showGridLines="0" zoomScaleNormal="100" zoomScaleSheetLayoutView="100" workbookViewId="0"/>
  </sheetViews>
  <sheetFormatPr baseColWidth="10" defaultColWidth="11.19921875" defaultRowHeight="14.25" x14ac:dyDescent="0.2"/>
  <cols>
    <col min="1" max="1" width="1.69921875" style="2" customWidth="1"/>
    <col min="2" max="2" width="7.796875" style="2" customWidth="1"/>
    <col min="3" max="6" width="9.796875" style="2" customWidth="1"/>
    <col min="7" max="7" width="9.19921875" style="2" customWidth="1"/>
    <col min="8" max="8" width="12.69921875" style="2" customWidth="1"/>
    <col min="9" max="9" width="24" style="2" customWidth="1"/>
    <col min="10" max="10" width="9.8984375" style="2" customWidth="1"/>
    <col min="11" max="16384" width="11.19921875" style="2"/>
  </cols>
  <sheetData>
    <row r="1" spans="2:9" ht="9.75" customHeight="1" x14ac:dyDescent="0.2"/>
    <row r="2" spans="2:9" ht="32.25" customHeight="1" x14ac:dyDescent="0.2">
      <c r="B2" s="326" t="s">
        <v>73</v>
      </c>
      <c r="C2" s="326"/>
      <c r="D2" s="326"/>
      <c r="E2" s="326"/>
      <c r="F2" s="326"/>
      <c r="G2" s="326"/>
      <c r="H2" s="326"/>
      <c r="I2" s="50"/>
    </row>
    <row r="3" spans="2:9" ht="15" x14ac:dyDescent="0.2">
      <c r="B3" s="49"/>
      <c r="C3" s="26"/>
      <c r="D3" s="26"/>
      <c r="E3" s="26"/>
      <c r="F3" s="26"/>
      <c r="G3" s="26"/>
    </row>
    <row r="4" spans="2:9" s="26" customFormat="1" ht="15" customHeight="1" x14ac:dyDescent="0.2">
      <c r="B4" s="323" t="s">
        <v>20</v>
      </c>
      <c r="C4" s="323" t="s">
        <v>15</v>
      </c>
      <c r="D4" s="323"/>
      <c r="E4" s="323" t="s">
        <v>16</v>
      </c>
      <c r="F4" s="323"/>
      <c r="G4" s="324" t="s">
        <v>8</v>
      </c>
    </row>
    <row r="5" spans="2:9" s="26" customFormat="1" ht="15" customHeight="1" x14ac:dyDescent="0.2">
      <c r="B5" s="323"/>
      <c r="C5" s="51" t="s">
        <v>27</v>
      </c>
      <c r="D5" s="51" t="s">
        <v>29</v>
      </c>
      <c r="E5" s="51" t="s">
        <v>27</v>
      </c>
      <c r="F5" s="51" t="s">
        <v>29</v>
      </c>
      <c r="G5" s="325"/>
    </row>
    <row r="6" spans="2:9" s="26" customFormat="1" ht="15.75" customHeight="1" x14ac:dyDescent="0.2">
      <c r="B6" s="52">
        <v>2003</v>
      </c>
      <c r="C6" s="219">
        <v>90</v>
      </c>
      <c r="D6" s="211">
        <v>0.16791044776119404</v>
      </c>
      <c r="E6" s="219">
        <v>446</v>
      </c>
      <c r="F6" s="211">
        <v>0.83208955223880599</v>
      </c>
      <c r="G6" s="215">
        <v>536</v>
      </c>
    </row>
    <row r="7" spans="2:9" s="26" customFormat="1" ht="15.75" customHeight="1" x14ac:dyDescent="0.2">
      <c r="B7" s="53">
        <v>2004</v>
      </c>
      <c r="C7" s="220">
        <v>100</v>
      </c>
      <c r="D7" s="212">
        <v>0.18148820326678766</v>
      </c>
      <c r="E7" s="220">
        <v>451</v>
      </c>
      <c r="F7" s="212">
        <v>0.81851179673321239</v>
      </c>
      <c r="G7" s="216">
        <v>551</v>
      </c>
    </row>
    <row r="8" spans="2:9" s="26" customFormat="1" ht="15.75" customHeight="1" x14ac:dyDescent="0.2">
      <c r="B8" s="53">
        <v>2005</v>
      </c>
      <c r="C8" s="220">
        <v>118</v>
      </c>
      <c r="D8" s="212">
        <v>0.20068027210884354</v>
      </c>
      <c r="E8" s="220">
        <v>470</v>
      </c>
      <c r="F8" s="212">
        <v>0.79931972789115646</v>
      </c>
      <c r="G8" s="216">
        <v>588</v>
      </c>
    </row>
    <row r="9" spans="2:9" s="26" customFormat="1" ht="15.75" customHeight="1" x14ac:dyDescent="0.2">
      <c r="B9" s="53">
        <v>2006</v>
      </c>
      <c r="C9" s="220">
        <v>121</v>
      </c>
      <c r="D9" s="212">
        <v>0.20302013422818793</v>
      </c>
      <c r="E9" s="220">
        <v>475</v>
      </c>
      <c r="F9" s="212">
        <v>0.79697986577181212</v>
      </c>
      <c r="G9" s="216">
        <v>596</v>
      </c>
    </row>
    <row r="10" spans="2:9" s="26" customFormat="1" ht="15.75" customHeight="1" x14ac:dyDescent="0.2">
      <c r="B10" s="53">
        <v>2007</v>
      </c>
      <c r="C10" s="220">
        <v>128</v>
      </c>
      <c r="D10" s="212">
        <v>0.21052631578947367</v>
      </c>
      <c r="E10" s="220">
        <v>480</v>
      </c>
      <c r="F10" s="212">
        <v>0.78947368421052633</v>
      </c>
      <c r="G10" s="216">
        <v>608</v>
      </c>
    </row>
    <row r="11" spans="2:9" s="26" customFormat="1" ht="15.75" customHeight="1" x14ac:dyDescent="0.2">
      <c r="B11" s="53">
        <v>2008</v>
      </c>
      <c r="C11" s="220">
        <v>140</v>
      </c>
      <c r="D11" s="212">
        <v>0.22292993630573249</v>
      </c>
      <c r="E11" s="220">
        <v>488</v>
      </c>
      <c r="F11" s="212">
        <v>0.77707006369426757</v>
      </c>
      <c r="G11" s="216">
        <v>628</v>
      </c>
    </row>
    <row r="12" spans="2:9" s="26" customFormat="1" ht="15.75" customHeight="1" x14ac:dyDescent="0.2">
      <c r="B12" s="54">
        <v>2009</v>
      </c>
      <c r="C12" s="221">
        <v>154</v>
      </c>
      <c r="D12" s="213">
        <v>0.23227752639517346</v>
      </c>
      <c r="E12" s="221">
        <v>509</v>
      </c>
      <c r="F12" s="213">
        <v>0.76772247360482659</v>
      </c>
      <c r="G12" s="217">
        <v>663</v>
      </c>
    </row>
    <row r="13" spans="2:9" s="26" customFormat="1" ht="15.75" customHeight="1" x14ac:dyDescent="0.2">
      <c r="B13" s="54">
        <v>2010</v>
      </c>
      <c r="C13" s="222">
        <v>171</v>
      </c>
      <c r="D13" s="213">
        <v>0.24890829694323144</v>
      </c>
      <c r="E13" s="221">
        <v>516</v>
      </c>
      <c r="F13" s="213">
        <v>0.75109170305676853</v>
      </c>
      <c r="G13" s="217">
        <v>687</v>
      </c>
    </row>
    <row r="14" spans="2:9" s="26" customFormat="1" ht="15.75" customHeight="1" x14ac:dyDescent="0.2">
      <c r="B14" s="54">
        <v>2011</v>
      </c>
      <c r="C14" s="221">
        <v>183</v>
      </c>
      <c r="D14" s="213">
        <v>0.25957446808510637</v>
      </c>
      <c r="E14" s="221">
        <v>522</v>
      </c>
      <c r="F14" s="213">
        <v>0.74042553191489358</v>
      </c>
      <c r="G14" s="217">
        <v>705</v>
      </c>
    </row>
    <row r="15" spans="2:9" s="26" customFormat="1" ht="15.75" customHeight="1" x14ac:dyDescent="0.2">
      <c r="B15" s="54">
        <v>2012</v>
      </c>
      <c r="C15" s="221">
        <v>210</v>
      </c>
      <c r="D15" s="213">
        <v>0.27814569536423839</v>
      </c>
      <c r="E15" s="221">
        <v>545</v>
      </c>
      <c r="F15" s="213">
        <v>0.72185430463576161</v>
      </c>
      <c r="G15" s="217">
        <v>755</v>
      </c>
    </row>
    <row r="16" spans="2:9" s="26" customFormat="1" ht="15.75" customHeight="1" x14ac:dyDescent="0.2">
      <c r="B16" s="54">
        <v>2013</v>
      </c>
      <c r="C16" s="221">
        <v>232</v>
      </c>
      <c r="D16" s="213">
        <v>0.27985524728588662</v>
      </c>
      <c r="E16" s="221">
        <v>597</v>
      </c>
      <c r="F16" s="213">
        <v>0.72014475271411338</v>
      </c>
      <c r="G16" s="217">
        <v>829</v>
      </c>
    </row>
    <row r="17" spans="2:7" s="26" customFormat="1" ht="15.75" customHeight="1" x14ac:dyDescent="0.2">
      <c r="B17" s="54">
        <v>2014</v>
      </c>
      <c r="C17" s="221">
        <v>259</v>
      </c>
      <c r="D17" s="213">
        <v>0.29942196531791909</v>
      </c>
      <c r="E17" s="221">
        <v>606</v>
      </c>
      <c r="F17" s="213">
        <v>0.70057803468208091</v>
      </c>
      <c r="G17" s="217">
        <v>865</v>
      </c>
    </row>
    <row r="18" spans="2:7" s="26" customFormat="1" ht="15.75" customHeight="1" x14ac:dyDescent="0.2">
      <c r="B18" s="54">
        <v>2015</v>
      </c>
      <c r="C18" s="221">
        <v>278</v>
      </c>
      <c r="D18" s="213">
        <v>0.30316248636859322</v>
      </c>
      <c r="E18" s="221">
        <v>639</v>
      </c>
      <c r="F18" s="213">
        <v>0.69683751363140678</v>
      </c>
      <c r="G18" s="217">
        <v>917</v>
      </c>
    </row>
    <row r="19" spans="2:7" s="26" customFormat="1" ht="15.75" customHeight="1" x14ac:dyDescent="0.2">
      <c r="B19" s="54">
        <v>2016</v>
      </c>
      <c r="C19" s="221">
        <v>319</v>
      </c>
      <c r="D19" s="213">
        <v>0.32100000000000001</v>
      </c>
      <c r="E19" s="221">
        <v>674</v>
      </c>
      <c r="F19" s="213">
        <v>0.67900000000000005</v>
      </c>
      <c r="G19" s="217">
        <v>993</v>
      </c>
    </row>
    <row r="20" spans="2:7" s="64" customFormat="1" ht="15.75" customHeight="1" x14ac:dyDescent="0.2">
      <c r="B20" s="174">
        <v>2017</v>
      </c>
      <c r="C20" s="185">
        <v>358</v>
      </c>
      <c r="D20" s="214">
        <v>0.33300000000000002</v>
      </c>
      <c r="E20" s="185">
        <v>718</v>
      </c>
      <c r="F20" s="214">
        <v>0.66700000000000004</v>
      </c>
      <c r="G20" s="218">
        <v>1076</v>
      </c>
    </row>
    <row r="21" spans="2:7" s="64" customFormat="1" ht="15.75" customHeight="1" x14ac:dyDescent="0.2">
      <c r="B21" s="210">
        <v>2018</v>
      </c>
      <c r="C21" s="273">
        <v>375</v>
      </c>
      <c r="D21" s="274">
        <v>0.34090909090909088</v>
      </c>
      <c r="E21" s="273">
        <v>725</v>
      </c>
      <c r="F21" s="274">
        <v>0.65909090909090906</v>
      </c>
      <c r="G21" s="275">
        <v>1100</v>
      </c>
    </row>
    <row r="22" spans="2:7" s="64" customFormat="1" ht="15.75" customHeight="1" x14ac:dyDescent="0.2">
      <c r="B22" s="272">
        <v>2019</v>
      </c>
      <c r="C22" s="276">
        <v>401</v>
      </c>
      <c r="D22" s="277">
        <v>0.35237258347978911</v>
      </c>
      <c r="E22" s="278">
        <v>737</v>
      </c>
      <c r="F22" s="277">
        <v>0.64762741652021094</v>
      </c>
      <c r="G22" s="279">
        <v>1138</v>
      </c>
    </row>
    <row r="23" spans="2:7" s="64" customFormat="1" ht="15.75" customHeight="1" x14ac:dyDescent="0.2">
      <c r="B23" s="134">
        <v>2020</v>
      </c>
      <c r="C23" s="280">
        <v>422</v>
      </c>
      <c r="D23" s="281">
        <f>C23/G23</f>
        <v>0.36600173460537727</v>
      </c>
      <c r="E23" s="282">
        <v>731</v>
      </c>
      <c r="F23" s="281">
        <f>E23/G23</f>
        <v>0.63399826539462267</v>
      </c>
      <c r="G23" s="283">
        <v>1153</v>
      </c>
    </row>
    <row r="24" spans="2:7" s="31" customFormat="1" ht="5.25" customHeight="1" x14ac:dyDescent="0.2">
      <c r="B24" s="33"/>
      <c r="D24" s="32"/>
      <c r="E24" s="114"/>
    </row>
    <row r="25" spans="2:7" s="29" customFormat="1" ht="12.2" customHeight="1" x14ac:dyDescent="0.2">
      <c r="B25" s="30" t="s">
        <v>123</v>
      </c>
    </row>
    <row r="26" spans="2:7" s="31" customFormat="1" ht="5.25" customHeight="1" x14ac:dyDescent="0.2">
      <c r="B26" s="33"/>
      <c r="D26" s="32"/>
      <c r="E26" s="32"/>
    </row>
    <row r="27" spans="2:7" s="62" customFormat="1" ht="12.2" customHeight="1" x14ac:dyDescent="0.2">
      <c r="B27" s="166" t="s">
        <v>115</v>
      </c>
    </row>
    <row r="28" spans="2:7" s="31" customFormat="1" ht="5.25" customHeight="1" x14ac:dyDescent="0.2">
      <c r="B28" s="33"/>
      <c r="D28" s="32"/>
      <c r="E28" s="32"/>
    </row>
    <row r="29" spans="2:7" s="29" customFormat="1" ht="12.2" customHeight="1" x14ac:dyDescent="0.2">
      <c r="B29" s="34" t="s">
        <v>67</v>
      </c>
    </row>
    <row r="30" spans="2:7" s="29" customFormat="1" ht="11.65" x14ac:dyDescent="0.2"/>
  </sheetData>
  <mergeCells count="5">
    <mergeCell ref="B4:B5"/>
    <mergeCell ref="C4:D4"/>
    <mergeCell ref="E4:F4"/>
    <mergeCell ref="G4:G5"/>
    <mergeCell ref="B2:H2"/>
  </mergeCells>
  <pageMargins left="0.70866141732283472" right="0.70866141732283472" top="0.78740157480314965" bottom="0.35433070866141736" header="0.31496062992125984" footer="0.31496062992125984"/>
  <pageSetup paperSize="9" scale="90" orientation="landscape" r:id="rId1"/>
  <headerFooter>
    <oddHeader>&amp;L&amp;G&amp;C&amp;8Gesundheitsberufe - Statistik der zugelassenen Ärzte</oddHeader>
    <oddFooter>&amp;L&amp;8&amp;A&amp;C&amp;8&amp;P&amp;R&amp;8&amp;F</oddFooter>
  </headerFooter>
  <rowBreaks count="1" manualBreakCount="1">
    <brk id="30" max="16383" man="1"/>
  </rowBreaks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121"/>
  <sheetViews>
    <sheetView showGridLines="0" zoomScaleNormal="100" zoomScaleSheetLayoutView="100" workbookViewId="0"/>
  </sheetViews>
  <sheetFormatPr baseColWidth="10" defaultColWidth="11.19921875" defaultRowHeight="12.75" x14ac:dyDescent="0.2"/>
  <cols>
    <col min="1" max="1" width="1.69921875" style="26" customWidth="1"/>
    <col min="2" max="2" width="6.296875" style="26" customWidth="1"/>
    <col min="3" max="3" width="10" style="26" customWidth="1"/>
    <col min="4" max="4" width="7.69921875" style="26" customWidth="1"/>
    <col min="5" max="5" width="8.5" style="26" customWidth="1"/>
    <col min="6" max="6" width="7.5" style="26" customWidth="1"/>
    <col min="7" max="7" width="8.796875" style="26" customWidth="1"/>
    <col min="8" max="8" width="9.59765625" style="26" customWidth="1"/>
    <col min="9" max="9" width="8.5" style="26" customWidth="1"/>
    <col min="10" max="11" width="6.796875" style="26" customWidth="1"/>
    <col min="12" max="12" width="0.5" style="26" customWidth="1"/>
    <col min="13" max="13" width="8.09765625" style="26" bestFit="1" customWidth="1"/>
    <col min="14" max="20" width="6.796875" style="26" customWidth="1"/>
    <col min="21" max="16384" width="11.19921875" style="26"/>
  </cols>
  <sheetData>
    <row r="1" spans="2:24" ht="6.75" customHeight="1" x14ac:dyDescent="0.2"/>
    <row r="2" spans="2:24" ht="15" customHeight="1" x14ac:dyDescent="0.2">
      <c r="B2" s="327" t="s">
        <v>65</v>
      </c>
      <c r="C2" s="327"/>
      <c r="D2" s="327"/>
      <c r="E2" s="327"/>
      <c r="F2" s="327"/>
      <c r="G2" s="327"/>
      <c r="H2" s="327"/>
      <c r="I2" s="327"/>
      <c r="J2" s="327"/>
      <c r="K2" s="327"/>
      <c r="L2" s="327"/>
      <c r="M2" s="117"/>
      <c r="N2" s="117"/>
      <c r="O2" s="117"/>
      <c r="P2" s="117"/>
      <c r="Q2" s="117"/>
      <c r="R2" s="117"/>
      <c r="S2" s="117"/>
      <c r="T2" s="117"/>
    </row>
    <row r="3" spans="2:24" ht="12.75" customHeight="1" x14ac:dyDescent="0.2">
      <c r="B3" s="327"/>
      <c r="C3" s="327"/>
      <c r="D3" s="327"/>
      <c r="E3" s="327"/>
      <c r="F3" s="327"/>
      <c r="G3" s="327"/>
      <c r="H3" s="327"/>
      <c r="I3" s="327"/>
      <c r="J3" s="327"/>
      <c r="K3" s="327"/>
      <c r="L3" s="327"/>
    </row>
    <row r="4" spans="2:24" ht="12.75" customHeight="1" x14ac:dyDescent="0.2">
      <c r="B4" s="125"/>
      <c r="C4" s="125"/>
      <c r="D4" s="125"/>
      <c r="E4" s="125"/>
      <c r="F4" s="125"/>
      <c r="G4" s="125"/>
      <c r="H4" s="125"/>
      <c r="I4" s="125"/>
      <c r="J4" s="125"/>
      <c r="K4" s="125"/>
      <c r="L4" s="125"/>
    </row>
    <row r="5" spans="2:24" s="29" customFormat="1" ht="15.75" customHeight="1" x14ac:dyDescent="0.2">
      <c r="B5" s="328" t="s">
        <v>20</v>
      </c>
      <c r="C5" s="328" t="s">
        <v>10</v>
      </c>
      <c r="D5" s="328"/>
      <c r="E5" s="328"/>
      <c r="F5" s="328"/>
      <c r="G5" s="328"/>
      <c r="H5" s="328"/>
      <c r="I5" s="328"/>
      <c r="J5" s="328"/>
      <c r="K5" s="26"/>
    </row>
    <row r="6" spans="2:24" s="29" customFormat="1" ht="15.75" customHeight="1" x14ac:dyDescent="0.2">
      <c r="B6" s="328"/>
      <c r="C6" s="295" t="s">
        <v>96</v>
      </c>
      <c r="D6" s="292" t="s">
        <v>18</v>
      </c>
      <c r="E6" s="293"/>
      <c r="F6" s="294"/>
      <c r="G6" s="292" t="s">
        <v>19</v>
      </c>
      <c r="H6" s="293"/>
      <c r="I6" s="294"/>
      <c r="J6" s="120"/>
      <c r="K6" s="26"/>
    </row>
    <row r="7" spans="2:24" s="29" customFormat="1" ht="16.5" customHeight="1" x14ac:dyDescent="0.2">
      <c r="B7" s="328"/>
      <c r="C7" s="297"/>
      <c r="D7" s="121" t="s">
        <v>97</v>
      </c>
      <c r="E7" s="121" t="s">
        <v>98</v>
      </c>
      <c r="F7" s="121" t="s">
        <v>0</v>
      </c>
      <c r="G7" s="121" t="s">
        <v>99</v>
      </c>
      <c r="H7" s="121" t="s">
        <v>100</v>
      </c>
      <c r="I7" s="121" t="s">
        <v>0</v>
      </c>
      <c r="J7" s="121" t="s">
        <v>0</v>
      </c>
      <c r="K7" s="26"/>
    </row>
    <row r="8" spans="2:24" s="29" customFormat="1" ht="15.75" customHeight="1" x14ac:dyDescent="0.2">
      <c r="B8" s="223">
        <v>2003</v>
      </c>
      <c r="C8" s="224">
        <v>78</v>
      </c>
      <c r="D8" s="225">
        <v>48</v>
      </c>
      <c r="E8" s="225">
        <v>78</v>
      </c>
      <c r="F8" s="224">
        <v>126</v>
      </c>
      <c r="G8" s="225">
        <v>43</v>
      </c>
      <c r="H8" s="225">
        <v>36</v>
      </c>
      <c r="I8" s="224">
        <v>79</v>
      </c>
      <c r="J8" s="226">
        <v>283</v>
      </c>
      <c r="K8" s="26"/>
    </row>
    <row r="9" spans="2:24" s="29" customFormat="1" ht="15.75" customHeight="1" x14ac:dyDescent="0.2">
      <c r="B9" s="223">
        <v>2004</v>
      </c>
      <c r="C9" s="224">
        <v>77</v>
      </c>
      <c r="D9" s="227">
        <v>46</v>
      </c>
      <c r="E9" s="227">
        <v>80</v>
      </c>
      <c r="F9" s="224">
        <v>126</v>
      </c>
      <c r="G9" s="227">
        <v>44</v>
      </c>
      <c r="H9" s="227">
        <v>37</v>
      </c>
      <c r="I9" s="224">
        <v>81</v>
      </c>
      <c r="J9" s="226">
        <v>284</v>
      </c>
      <c r="K9" s="26"/>
    </row>
    <row r="10" spans="2:24" s="29" customFormat="1" ht="15.75" customHeight="1" x14ac:dyDescent="0.15">
      <c r="B10" s="223">
        <v>2005</v>
      </c>
      <c r="C10" s="224">
        <v>77</v>
      </c>
      <c r="D10" s="227">
        <v>47</v>
      </c>
      <c r="E10" s="227">
        <v>82</v>
      </c>
      <c r="F10" s="224">
        <v>129</v>
      </c>
      <c r="G10" s="227">
        <v>43</v>
      </c>
      <c r="H10" s="227">
        <v>38</v>
      </c>
      <c r="I10" s="224">
        <v>81</v>
      </c>
      <c r="J10" s="226">
        <v>287</v>
      </c>
      <c r="K10" s="26"/>
      <c r="U10" s="43"/>
      <c r="V10" s="43"/>
      <c r="W10" s="43"/>
      <c r="X10" s="43"/>
    </row>
    <row r="11" spans="2:24" s="29" customFormat="1" ht="15.75" customHeight="1" x14ac:dyDescent="0.15">
      <c r="B11" s="223">
        <v>2006</v>
      </c>
      <c r="C11" s="224">
        <v>79</v>
      </c>
      <c r="D11" s="227">
        <v>48</v>
      </c>
      <c r="E11" s="227">
        <v>83</v>
      </c>
      <c r="F11" s="224">
        <v>131</v>
      </c>
      <c r="G11" s="227">
        <v>43</v>
      </c>
      <c r="H11" s="227">
        <v>38</v>
      </c>
      <c r="I11" s="224">
        <v>81</v>
      </c>
      <c r="J11" s="226">
        <v>291</v>
      </c>
      <c r="K11" s="26"/>
      <c r="U11" s="43"/>
      <c r="V11" s="43"/>
      <c r="W11" s="43"/>
      <c r="X11" s="43"/>
    </row>
    <row r="12" spans="2:24" s="29" customFormat="1" ht="15.75" customHeight="1" x14ac:dyDescent="0.15">
      <c r="B12" s="223">
        <v>2007</v>
      </c>
      <c r="C12" s="224">
        <v>76</v>
      </c>
      <c r="D12" s="227">
        <v>52</v>
      </c>
      <c r="E12" s="227">
        <v>85</v>
      </c>
      <c r="F12" s="224">
        <v>137</v>
      </c>
      <c r="G12" s="227">
        <v>44</v>
      </c>
      <c r="H12" s="227">
        <v>36</v>
      </c>
      <c r="I12" s="224">
        <v>80</v>
      </c>
      <c r="J12" s="226">
        <v>293</v>
      </c>
      <c r="K12" s="26"/>
      <c r="U12" s="43"/>
      <c r="V12" s="43"/>
      <c r="W12" s="43"/>
      <c r="X12" s="43"/>
    </row>
    <row r="13" spans="2:24" s="29" customFormat="1" ht="15.75" customHeight="1" x14ac:dyDescent="0.15">
      <c r="B13" s="223">
        <v>2008</v>
      </c>
      <c r="C13" s="224">
        <v>76</v>
      </c>
      <c r="D13" s="228">
        <v>50</v>
      </c>
      <c r="E13" s="228">
        <v>88</v>
      </c>
      <c r="F13" s="224">
        <v>138</v>
      </c>
      <c r="G13" s="228">
        <v>46</v>
      </c>
      <c r="H13" s="228">
        <v>36</v>
      </c>
      <c r="I13" s="224">
        <v>82</v>
      </c>
      <c r="J13" s="226">
        <v>296</v>
      </c>
      <c r="K13" s="26"/>
      <c r="U13" s="44"/>
      <c r="V13" s="44"/>
      <c r="W13" s="44"/>
      <c r="X13" s="44"/>
    </row>
    <row r="14" spans="2:24" s="29" customFormat="1" ht="15.75" customHeight="1" x14ac:dyDescent="0.2">
      <c r="B14" s="229">
        <v>2009</v>
      </c>
      <c r="C14" s="230">
        <v>75</v>
      </c>
      <c r="D14" s="228">
        <v>53</v>
      </c>
      <c r="E14" s="228">
        <v>91</v>
      </c>
      <c r="F14" s="230">
        <v>144</v>
      </c>
      <c r="G14" s="228">
        <v>47</v>
      </c>
      <c r="H14" s="228">
        <v>36</v>
      </c>
      <c r="I14" s="230">
        <v>83</v>
      </c>
      <c r="J14" s="231">
        <v>302</v>
      </c>
      <c r="K14" s="26"/>
    </row>
    <row r="15" spans="2:24" s="29" customFormat="1" ht="15.75" customHeight="1" x14ac:dyDescent="0.2">
      <c r="B15" s="229">
        <v>2010</v>
      </c>
      <c r="C15" s="230">
        <v>75</v>
      </c>
      <c r="D15" s="228">
        <v>53</v>
      </c>
      <c r="E15" s="228">
        <v>91</v>
      </c>
      <c r="F15" s="230">
        <v>144</v>
      </c>
      <c r="G15" s="228">
        <v>50</v>
      </c>
      <c r="H15" s="228">
        <v>35</v>
      </c>
      <c r="I15" s="230">
        <v>85</v>
      </c>
      <c r="J15" s="231">
        <v>304</v>
      </c>
      <c r="K15" s="26"/>
    </row>
    <row r="16" spans="2:24" s="29" customFormat="1" ht="15.75" customHeight="1" x14ac:dyDescent="0.2">
      <c r="B16" s="229">
        <v>2011</v>
      </c>
      <c r="C16" s="230">
        <v>77</v>
      </c>
      <c r="D16" s="228">
        <v>53</v>
      </c>
      <c r="E16" s="228">
        <v>92</v>
      </c>
      <c r="F16" s="230">
        <v>145</v>
      </c>
      <c r="G16" s="228">
        <v>50</v>
      </c>
      <c r="H16" s="228">
        <v>33</v>
      </c>
      <c r="I16" s="230">
        <v>83</v>
      </c>
      <c r="J16" s="231">
        <v>305</v>
      </c>
      <c r="K16" s="26"/>
    </row>
    <row r="17" spans="2:11" s="29" customFormat="1" ht="15.75" customHeight="1" x14ac:dyDescent="0.2">
      <c r="B17" s="229">
        <v>2012</v>
      </c>
      <c r="C17" s="230">
        <v>74</v>
      </c>
      <c r="D17" s="228">
        <v>54</v>
      </c>
      <c r="E17" s="228">
        <v>96</v>
      </c>
      <c r="F17" s="230">
        <v>150</v>
      </c>
      <c r="G17" s="228">
        <v>57</v>
      </c>
      <c r="H17" s="228">
        <v>35</v>
      </c>
      <c r="I17" s="230">
        <v>92</v>
      </c>
      <c r="J17" s="231">
        <v>316</v>
      </c>
      <c r="K17" s="26"/>
    </row>
    <row r="18" spans="2:11" s="29" customFormat="1" ht="15.75" customHeight="1" x14ac:dyDescent="0.2">
      <c r="B18" s="229">
        <v>2013</v>
      </c>
      <c r="C18" s="230">
        <v>77</v>
      </c>
      <c r="D18" s="228">
        <v>58</v>
      </c>
      <c r="E18" s="228">
        <v>99</v>
      </c>
      <c r="F18" s="230">
        <v>157</v>
      </c>
      <c r="G18" s="228">
        <v>58</v>
      </c>
      <c r="H18" s="228">
        <v>38</v>
      </c>
      <c r="I18" s="230">
        <v>96</v>
      </c>
      <c r="J18" s="231">
        <v>330</v>
      </c>
      <c r="K18" s="26"/>
    </row>
    <row r="19" spans="2:11" s="29" customFormat="1" ht="15.75" customHeight="1" x14ac:dyDescent="0.2">
      <c r="B19" s="229">
        <v>2014</v>
      </c>
      <c r="C19" s="230">
        <v>78</v>
      </c>
      <c r="D19" s="228">
        <v>57</v>
      </c>
      <c r="E19" s="228">
        <v>101</v>
      </c>
      <c r="F19" s="230">
        <v>158</v>
      </c>
      <c r="G19" s="228">
        <v>60</v>
      </c>
      <c r="H19" s="228">
        <v>43</v>
      </c>
      <c r="I19" s="230">
        <v>103</v>
      </c>
      <c r="J19" s="231">
        <v>339</v>
      </c>
      <c r="K19" s="26"/>
    </row>
    <row r="20" spans="2:11" s="29" customFormat="1" ht="15.75" customHeight="1" x14ac:dyDescent="0.2">
      <c r="B20" s="195">
        <v>2015</v>
      </c>
      <c r="C20" s="167">
        <v>81</v>
      </c>
      <c r="D20" s="232">
        <v>58</v>
      </c>
      <c r="E20" s="232">
        <v>100</v>
      </c>
      <c r="F20" s="167">
        <v>158</v>
      </c>
      <c r="G20" s="232">
        <v>65</v>
      </c>
      <c r="H20" s="232">
        <v>45</v>
      </c>
      <c r="I20" s="167">
        <v>110</v>
      </c>
      <c r="J20" s="168">
        <v>349</v>
      </c>
      <c r="K20" s="26"/>
    </row>
    <row r="21" spans="2:11" s="29" customFormat="1" ht="15.75" customHeight="1" x14ac:dyDescent="0.2">
      <c r="B21" s="195">
        <v>2016</v>
      </c>
      <c r="C21" s="167">
        <v>86</v>
      </c>
      <c r="D21" s="232">
        <v>56</v>
      </c>
      <c r="E21" s="232">
        <v>104</v>
      </c>
      <c r="F21" s="167">
        <v>160</v>
      </c>
      <c r="G21" s="232">
        <v>75</v>
      </c>
      <c r="H21" s="232">
        <v>54</v>
      </c>
      <c r="I21" s="167">
        <v>129</v>
      </c>
      <c r="J21" s="168">
        <v>375</v>
      </c>
      <c r="K21" s="26"/>
    </row>
    <row r="22" spans="2:11" s="29" customFormat="1" ht="15.75" customHeight="1" x14ac:dyDescent="0.2">
      <c r="B22" s="195">
        <v>2017</v>
      </c>
      <c r="C22" s="167">
        <v>91</v>
      </c>
      <c r="D22" s="232">
        <v>59</v>
      </c>
      <c r="E22" s="232">
        <v>106</v>
      </c>
      <c r="F22" s="167">
        <v>165</v>
      </c>
      <c r="G22" s="232">
        <v>75</v>
      </c>
      <c r="H22" s="232">
        <v>64</v>
      </c>
      <c r="I22" s="167">
        <v>139</v>
      </c>
      <c r="J22" s="168">
        <v>395</v>
      </c>
      <c r="K22" s="26"/>
    </row>
    <row r="23" spans="2:11" s="29" customFormat="1" ht="15.75" customHeight="1" x14ac:dyDescent="0.2">
      <c r="B23" s="195">
        <v>2018</v>
      </c>
      <c r="C23" s="167">
        <v>79</v>
      </c>
      <c r="D23" s="232">
        <v>60</v>
      </c>
      <c r="E23" s="232">
        <v>112</v>
      </c>
      <c r="F23" s="167">
        <v>172</v>
      </c>
      <c r="G23" s="232">
        <v>76</v>
      </c>
      <c r="H23" s="232">
        <v>71</v>
      </c>
      <c r="I23" s="167">
        <v>147</v>
      </c>
      <c r="J23" s="168">
        <v>398</v>
      </c>
      <c r="K23" s="26"/>
    </row>
    <row r="24" spans="2:11" s="29" customFormat="1" ht="15.75" customHeight="1" x14ac:dyDescent="0.2">
      <c r="B24" s="195">
        <v>2019</v>
      </c>
      <c r="C24" s="167">
        <v>75</v>
      </c>
      <c r="D24" s="232">
        <v>62</v>
      </c>
      <c r="E24" s="232">
        <v>110</v>
      </c>
      <c r="F24" s="167">
        <v>172</v>
      </c>
      <c r="G24" s="232">
        <v>81</v>
      </c>
      <c r="H24" s="232">
        <v>71</v>
      </c>
      <c r="I24" s="167">
        <v>152</v>
      </c>
      <c r="J24" s="168">
        <v>399</v>
      </c>
      <c r="K24" s="26"/>
    </row>
    <row r="25" spans="2:11" s="29" customFormat="1" ht="15.75" customHeight="1" x14ac:dyDescent="0.2">
      <c r="B25" s="129">
        <v>2020</v>
      </c>
      <c r="C25" s="189">
        <v>81</v>
      </c>
      <c r="D25" s="136">
        <v>62</v>
      </c>
      <c r="E25" s="136">
        <v>108</v>
      </c>
      <c r="F25" s="189">
        <f>D25+E25</f>
        <v>170</v>
      </c>
      <c r="G25" s="136">
        <v>74</v>
      </c>
      <c r="H25" s="136">
        <v>72</v>
      </c>
      <c r="I25" s="189">
        <f>G25+H25</f>
        <v>146</v>
      </c>
      <c r="J25" s="233">
        <f>C25+F25+I25</f>
        <v>397</v>
      </c>
      <c r="K25" s="26"/>
    </row>
    <row r="26" spans="2:11" s="29" customFormat="1" ht="15.75" customHeight="1" x14ac:dyDescent="0.2">
      <c r="B26" s="26"/>
      <c r="C26" s="26"/>
      <c r="D26" s="26"/>
      <c r="E26" s="26"/>
      <c r="F26" s="26"/>
      <c r="G26" s="26"/>
      <c r="H26" s="26"/>
      <c r="I26" s="26"/>
      <c r="J26" s="26"/>
    </row>
    <row r="27" spans="2:11" s="29" customFormat="1" ht="15.75" customHeight="1" x14ac:dyDescent="0.2">
      <c r="B27" s="328" t="s">
        <v>20</v>
      </c>
      <c r="C27" s="301" t="s">
        <v>25</v>
      </c>
      <c r="D27" s="302"/>
      <c r="E27" s="302"/>
      <c r="F27" s="302"/>
      <c r="G27" s="302"/>
      <c r="H27" s="302"/>
      <c r="I27" s="302"/>
      <c r="J27" s="303"/>
    </row>
    <row r="28" spans="2:11" s="29" customFormat="1" ht="15.75" customHeight="1" x14ac:dyDescent="0.2">
      <c r="B28" s="328"/>
      <c r="C28" s="295" t="s">
        <v>96</v>
      </c>
      <c r="D28" s="292" t="s">
        <v>18</v>
      </c>
      <c r="E28" s="293"/>
      <c r="F28" s="294"/>
      <c r="G28" s="292" t="s">
        <v>19</v>
      </c>
      <c r="H28" s="293"/>
      <c r="I28" s="294"/>
      <c r="J28" s="120"/>
    </row>
    <row r="29" spans="2:11" s="29" customFormat="1" ht="15.75" customHeight="1" x14ac:dyDescent="0.2">
      <c r="B29" s="328"/>
      <c r="C29" s="297"/>
      <c r="D29" s="121" t="s">
        <v>97</v>
      </c>
      <c r="E29" s="121" t="s">
        <v>98</v>
      </c>
      <c r="F29" s="121" t="s">
        <v>0</v>
      </c>
      <c r="G29" s="121" t="s">
        <v>99</v>
      </c>
      <c r="H29" s="121" t="s">
        <v>100</v>
      </c>
      <c r="I29" s="121" t="s">
        <v>0</v>
      </c>
      <c r="J29" s="121" t="s">
        <v>0</v>
      </c>
    </row>
    <row r="30" spans="2:11" s="29" customFormat="1" ht="15.75" customHeight="1" x14ac:dyDescent="0.2">
      <c r="B30" s="223">
        <v>2003</v>
      </c>
      <c r="C30" s="234">
        <v>0.99079072721498884</v>
      </c>
      <c r="D30" s="235">
        <v>1.1440011440011442</v>
      </c>
      <c r="E30" s="235">
        <v>1.1308609041087945</v>
      </c>
      <c r="F30" s="234">
        <v>1.1358309595067249</v>
      </c>
      <c r="G30" s="235">
        <v>0.8867807795421736</v>
      </c>
      <c r="H30" s="235">
        <v>0.76822944452743214</v>
      </c>
      <c r="I30" s="234">
        <v>0.8285177921573974</v>
      </c>
      <c r="J30" s="236">
        <v>0.99295458373098289</v>
      </c>
    </row>
    <row r="31" spans="2:11" s="29" customFormat="1" ht="15.75" customHeight="1" x14ac:dyDescent="0.2">
      <c r="B31" s="223">
        <v>2004</v>
      </c>
      <c r="C31" s="234">
        <v>0.97380834945808203</v>
      </c>
      <c r="D31" s="235">
        <v>1.0838065169757087</v>
      </c>
      <c r="E31" s="235">
        <v>1.1420740063956143</v>
      </c>
      <c r="F31" s="234">
        <v>1.1200896071685735</v>
      </c>
      <c r="G31" s="235">
        <v>0.90228647595611611</v>
      </c>
      <c r="H31" s="235">
        <v>0.77651157421981576</v>
      </c>
      <c r="I31" s="234">
        <v>0.84012695251726921</v>
      </c>
      <c r="J31" s="236">
        <v>0.98619329388560162</v>
      </c>
    </row>
    <row r="32" spans="2:11" s="29" customFormat="1" ht="15.75" customHeight="1" x14ac:dyDescent="0.2">
      <c r="B32" s="223">
        <v>2005</v>
      </c>
      <c r="C32" s="234">
        <v>0.97525141221470724</v>
      </c>
      <c r="D32" s="235">
        <v>1.0899814471243043</v>
      </c>
      <c r="E32" s="235">
        <v>1.1528674061889297</v>
      </c>
      <c r="F32" s="234">
        <v>1.129132493632218</v>
      </c>
      <c r="G32" s="235">
        <v>0.86663845053106792</v>
      </c>
      <c r="H32" s="235">
        <v>0.77937526919211597</v>
      </c>
      <c r="I32" s="234">
        <v>0.82338829365482757</v>
      </c>
      <c r="J32" s="236">
        <v>0.98430935436851597</v>
      </c>
    </row>
    <row r="33" spans="2:10" s="29" customFormat="1" ht="15.75" customHeight="1" x14ac:dyDescent="0.2">
      <c r="B33" s="223">
        <v>2006</v>
      </c>
      <c r="C33" s="234">
        <v>1.0024617414917645</v>
      </c>
      <c r="D33" s="235">
        <v>1.0968921389396709</v>
      </c>
      <c r="E33" s="235">
        <v>1.1553934601946072</v>
      </c>
      <c r="F33" s="234">
        <v>1.1332474026142547</v>
      </c>
      <c r="G33" s="235">
        <v>0.84953374427058637</v>
      </c>
      <c r="H33" s="235">
        <v>0.76629897759583787</v>
      </c>
      <c r="I33" s="234">
        <v>0.80834289706102491</v>
      </c>
      <c r="J33" s="236">
        <v>0.98775321783522518</v>
      </c>
    </row>
    <row r="34" spans="2:10" s="29" customFormat="1" ht="15.75" customHeight="1" x14ac:dyDescent="0.2">
      <c r="B34" s="223">
        <v>2007</v>
      </c>
      <c r="C34" s="234">
        <v>0.96250047491799751</v>
      </c>
      <c r="D34" s="235">
        <v>1.1696695683469418</v>
      </c>
      <c r="E34" s="235">
        <v>1.1659807956104253</v>
      </c>
      <c r="F34" s="234">
        <v>1.1673781708803053</v>
      </c>
      <c r="G34" s="235">
        <v>0.84758822622900287</v>
      </c>
      <c r="H34" s="235">
        <v>0.71499503475670312</v>
      </c>
      <c r="I34" s="234">
        <v>0.78230427724863594</v>
      </c>
      <c r="J34" s="236">
        <v>0.98131154129546516</v>
      </c>
    </row>
    <row r="35" spans="2:10" s="29" customFormat="1" ht="15.75" customHeight="1" x14ac:dyDescent="0.2">
      <c r="B35" s="223">
        <v>2008</v>
      </c>
      <c r="C35" s="234">
        <v>0.95654034460624515</v>
      </c>
      <c r="D35" s="235">
        <v>1.1038745998454575</v>
      </c>
      <c r="E35" s="235">
        <v>1.1860957233162157</v>
      </c>
      <c r="F35" s="234">
        <v>1.1549276914836635</v>
      </c>
      <c r="G35" s="235">
        <v>0.8674335281915897</v>
      </c>
      <c r="H35" s="235">
        <v>0.70216500877706256</v>
      </c>
      <c r="I35" s="234">
        <v>0.78619367209971236</v>
      </c>
      <c r="J35" s="236">
        <v>0.97612130285812271</v>
      </c>
    </row>
    <row r="36" spans="2:10" s="29" customFormat="1" ht="15.75" customHeight="1" x14ac:dyDescent="0.2">
      <c r="B36" s="229">
        <v>2009</v>
      </c>
      <c r="C36" s="237">
        <v>0.93833277033367113</v>
      </c>
      <c r="D36" s="238">
        <v>1.1545834785639595</v>
      </c>
      <c r="E36" s="235">
        <v>1.2098811391496265</v>
      </c>
      <c r="F36" s="237">
        <v>1.188923198863918</v>
      </c>
      <c r="G36" s="238">
        <v>0.86913105386763323</v>
      </c>
      <c r="H36" s="238">
        <v>0.68875793984847322</v>
      </c>
      <c r="I36" s="237">
        <v>0.78047863087122105</v>
      </c>
      <c r="J36" s="239">
        <v>0.98245887986674985</v>
      </c>
    </row>
    <row r="37" spans="2:10" s="29" customFormat="1" ht="15.75" customHeight="1" x14ac:dyDescent="0.2">
      <c r="B37" s="229">
        <v>2010</v>
      </c>
      <c r="C37" s="237">
        <v>0.92781592132120994</v>
      </c>
      <c r="D37" s="238">
        <v>1.1488273290848396</v>
      </c>
      <c r="E37" s="235">
        <v>1.1817414453606909</v>
      </c>
      <c r="F37" s="237">
        <v>1.1694101787410975</v>
      </c>
      <c r="G37" s="238">
        <v>0.89953943580886586</v>
      </c>
      <c r="H37" s="238">
        <v>0.6588111282611151</v>
      </c>
      <c r="I37" s="237">
        <v>0.78189678962376974</v>
      </c>
      <c r="J37" s="239">
        <v>0.97222755241713676</v>
      </c>
    </row>
    <row r="38" spans="2:10" s="29" customFormat="1" ht="15.75" customHeight="1" x14ac:dyDescent="0.2">
      <c r="B38" s="229">
        <v>2011</v>
      </c>
      <c r="C38" s="237">
        <v>0.94905895258402873</v>
      </c>
      <c r="D38" s="238">
        <v>1.1362661864334105</v>
      </c>
      <c r="E38" s="235">
        <v>1.1745930418129586</v>
      </c>
      <c r="F38" s="237">
        <v>1.160287751362338</v>
      </c>
      <c r="G38" s="238">
        <v>0.88234775089558293</v>
      </c>
      <c r="H38" s="238">
        <v>0.60826129430630571</v>
      </c>
      <c r="I38" s="237">
        <v>0.74828705373241977</v>
      </c>
      <c r="J38" s="239">
        <v>0.96207834156620042</v>
      </c>
    </row>
    <row r="39" spans="2:10" s="29" customFormat="1" ht="15.75" customHeight="1" x14ac:dyDescent="0.2">
      <c r="B39" s="229">
        <v>2012</v>
      </c>
      <c r="C39" s="237">
        <v>0.90690720133339875</v>
      </c>
      <c r="D39" s="238">
        <v>1.1441162761133947</v>
      </c>
      <c r="E39" s="235">
        <v>1.2036259230933186</v>
      </c>
      <c r="F39" s="237">
        <v>1.1815023984498689</v>
      </c>
      <c r="G39" s="238">
        <v>0.98326720717612559</v>
      </c>
      <c r="H39" s="238">
        <v>0.63395460885000643</v>
      </c>
      <c r="I39" s="237">
        <v>0.81287164580001592</v>
      </c>
      <c r="J39" s="239">
        <v>0.98218392948168043</v>
      </c>
    </row>
    <row r="40" spans="2:10" s="29" customFormat="1" ht="15.75" customHeight="1" x14ac:dyDescent="0.2">
      <c r="B40" s="229">
        <v>2013</v>
      </c>
      <c r="C40" s="237">
        <v>0.94065332649221822</v>
      </c>
      <c r="D40" s="238">
        <v>1.2090386058534144</v>
      </c>
      <c r="E40" s="235">
        <v>1.214023814487351</v>
      </c>
      <c r="F40" s="237">
        <v>1.2121773639388815</v>
      </c>
      <c r="G40" s="238">
        <v>0.98125465250050758</v>
      </c>
      <c r="H40" s="238">
        <v>0.67225701447121677</v>
      </c>
      <c r="I40" s="237">
        <v>0.8302056488576024</v>
      </c>
      <c r="J40" s="239">
        <v>1.0091403653088122</v>
      </c>
    </row>
    <row r="41" spans="2:10" s="29" customFormat="1" ht="15.75" customHeight="1" x14ac:dyDescent="0.2">
      <c r="B41" s="229">
        <v>2014</v>
      </c>
      <c r="C41" s="237">
        <v>0.94793641534198636</v>
      </c>
      <c r="D41" s="238">
        <v>1.1758395907253074</v>
      </c>
      <c r="E41" s="235">
        <v>1.2165010538994279</v>
      </c>
      <c r="F41" s="237">
        <v>1.2015117755758511</v>
      </c>
      <c r="G41" s="238">
        <v>0.99748965104487042</v>
      </c>
      <c r="H41" s="238">
        <v>0.74359728154668236</v>
      </c>
      <c r="I41" s="237">
        <v>0.87304412687111166</v>
      </c>
      <c r="J41" s="239">
        <v>1.0218137646452436</v>
      </c>
    </row>
    <row r="42" spans="2:10" s="29" customFormat="1" ht="15.75" customHeight="1" x14ac:dyDescent="0.2">
      <c r="B42" s="195">
        <v>2015</v>
      </c>
      <c r="C42" s="240">
        <v>0.97996515679442509</v>
      </c>
      <c r="D42" s="241">
        <v>1.1859485543696069</v>
      </c>
      <c r="E42" s="238">
        <v>1.1866196765274764</v>
      </c>
      <c r="F42" s="240">
        <v>1.1863732270102645</v>
      </c>
      <c r="G42" s="241">
        <v>1.0623692468619246</v>
      </c>
      <c r="H42" s="241">
        <v>0.7669103737409888</v>
      </c>
      <c r="I42" s="240">
        <v>0.91772970357330574</v>
      </c>
      <c r="J42" s="242">
        <v>1.0396310948000571</v>
      </c>
    </row>
    <row r="43" spans="2:10" s="29" customFormat="1" ht="15.75" customHeight="1" x14ac:dyDescent="0.2">
      <c r="B43" s="195">
        <v>2016</v>
      </c>
      <c r="C43" s="240">
        <v>1.04</v>
      </c>
      <c r="D43" s="241">
        <v>1.1399999999999999</v>
      </c>
      <c r="E43" s="238">
        <v>1.21</v>
      </c>
      <c r="F43" s="240">
        <v>1.19</v>
      </c>
      <c r="G43" s="241">
        <v>1.21</v>
      </c>
      <c r="H43" s="241">
        <v>0.91</v>
      </c>
      <c r="I43" s="240">
        <v>1.06</v>
      </c>
      <c r="J43" s="242">
        <v>1.1100000000000001</v>
      </c>
    </row>
    <row r="44" spans="2:10" s="29" customFormat="1" ht="15.75" customHeight="1" x14ac:dyDescent="0.2">
      <c r="B44" s="195">
        <v>2017</v>
      </c>
      <c r="C44" s="240">
        <v>1.0972316002700877</v>
      </c>
      <c r="D44" s="241">
        <v>1.2003580729166667</v>
      </c>
      <c r="E44" s="238">
        <v>1.2232133584130538</v>
      </c>
      <c r="F44" s="240">
        <v>1.2149415723552932</v>
      </c>
      <c r="G44" s="241">
        <v>1.1942484992277191</v>
      </c>
      <c r="H44" s="241">
        <v>1.0681442662349583</v>
      </c>
      <c r="I44" s="240">
        <v>1.1326781727211983</v>
      </c>
      <c r="J44" s="242">
        <v>1.1567871189557872</v>
      </c>
    </row>
    <row r="45" spans="2:10" s="29" customFormat="1" ht="15.75" customHeight="1" x14ac:dyDescent="0.2">
      <c r="B45" s="195">
        <v>2018</v>
      </c>
      <c r="C45" s="240">
        <v>0.95066185318892904</v>
      </c>
      <c r="D45" s="241">
        <v>1.2187690432663012</v>
      </c>
      <c r="E45" s="238">
        <v>1.2796928737103095</v>
      </c>
      <c r="F45" s="240">
        <v>1.2577604551337833</v>
      </c>
      <c r="G45" s="241">
        <v>1.2016950224527227</v>
      </c>
      <c r="H45" s="241">
        <v>1.1666118961551102</v>
      </c>
      <c r="I45" s="240">
        <v>1.1844904273834849</v>
      </c>
      <c r="J45" s="242">
        <v>1.1571281126891599</v>
      </c>
    </row>
    <row r="46" spans="2:10" s="29" customFormat="1" ht="15.75" customHeight="1" x14ac:dyDescent="0.2">
      <c r="B46" s="195">
        <v>2019</v>
      </c>
      <c r="C46" s="240">
        <v>0.90309218765051535</v>
      </c>
      <c r="D46" s="241">
        <v>1.2586276898091757</v>
      </c>
      <c r="E46" s="238">
        <v>1.2494036936916471</v>
      </c>
      <c r="F46" s="240">
        <v>1.2527129976256719</v>
      </c>
      <c r="G46" s="241">
        <v>1.2736249567596465</v>
      </c>
      <c r="H46" s="241">
        <v>1.1530279162674377</v>
      </c>
      <c r="I46" s="240">
        <v>1.2142999800279608</v>
      </c>
      <c r="J46" s="242">
        <v>1.1547644888213588</v>
      </c>
    </row>
    <row r="47" spans="2:10" s="29" customFormat="1" ht="15.75" customHeight="1" x14ac:dyDescent="0.2">
      <c r="B47" s="129" t="s">
        <v>119</v>
      </c>
      <c r="C47" s="243">
        <v>0.97595026559650389</v>
      </c>
      <c r="D47" s="137">
        <v>1.2578611686826173</v>
      </c>
      <c r="E47" s="137">
        <v>1.2194281812774646</v>
      </c>
      <c r="F47" s="243">
        <v>1.2331778214545395</v>
      </c>
      <c r="G47" s="137">
        <v>1.1570819877154155</v>
      </c>
      <c r="H47" s="137">
        <v>1.1556528415815146</v>
      </c>
      <c r="I47" s="243">
        <v>1.1563876241326851</v>
      </c>
      <c r="J47" s="244">
        <v>1.1437554659513447</v>
      </c>
    </row>
    <row r="48" spans="2:10" s="31" customFormat="1" ht="5.25" customHeight="1" x14ac:dyDescent="0.2">
      <c r="B48" s="183"/>
      <c r="C48" s="32"/>
      <c r="D48" s="32"/>
    </row>
    <row r="49" spans="2:20" s="29" customFormat="1" ht="12.2" customHeight="1" x14ac:dyDescent="0.2">
      <c r="B49" s="164" t="s">
        <v>124</v>
      </c>
      <c r="C49" s="89"/>
      <c r="D49" s="89"/>
      <c r="E49" s="90"/>
      <c r="F49" s="90"/>
      <c r="G49" s="90"/>
      <c r="H49" s="90"/>
      <c r="I49" s="90"/>
      <c r="J49" s="90"/>
      <c r="K49" s="90"/>
      <c r="L49" s="90"/>
      <c r="M49" s="90"/>
    </row>
    <row r="50" spans="2:20" s="31" customFormat="1" ht="5.25" customHeight="1" x14ac:dyDescent="0.2">
      <c r="B50" s="183"/>
      <c r="C50" s="32"/>
      <c r="D50" s="32"/>
    </row>
    <row r="51" spans="2:20" s="62" customFormat="1" ht="12.2" customHeight="1" x14ac:dyDescent="0.2">
      <c r="B51" s="166" t="s">
        <v>115</v>
      </c>
      <c r="C51" s="128"/>
      <c r="D51" s="128"/>
      <c r="E51" s="91"/>
      <c r="F51" s="91"/>
      <c r="G51" s="91"/>
      <c r="H51" s="91"/>
      <c r="I51" s="91"/>
      <c r="J51" s="91"/>
      <c r="K51" s="91"/>
      <c r="L51" s="91"/>
      <c r="M51" s="91"/>
    </row>
    <row r="52" spans="2:20" s="31" customFormat="1" ht="5.25" customHeight="1" x14ac:dyDescent="0.2">
      <c r="B52" s="183"/>
      <c r="C52" s="32"/>
      <c r="D52" s="32"/>
    </row>
    <row r="53" spans="2:20" s="29" customFormat="1" ht="12.2" customHeight="1" x14ac:dyDescent="0.2">
      <c r="B53" s="183" t="s">
        <v>26</v>
      </c>
      <c r="C53" s="32"/>
      <c r="D53" s="32"/>
      <c r="E53" s="31"/>
      <c r="F53" s="31"/>
      <c r="G53" s="31"/>
      <c r="H53" s="31"/>
      <c r="I53" s="31"/>
      <c r="J53" s="31"/>
      <c r="K53" s="31"/>
      <c r="L53" s="31"/>
      <c r="M53" s="31"/>
    </row>
    <row r="54" spans="2:20" s="31" customFormat="1" ht="5.25" customHeight="1" x14ac:dyDescent="0.2">
      <c r="B54" s="183"/>
      <c r="C54" s="32"/>
      <c r="D54" s="32"/>
    </row>
    <row r="55" spans="2:20" s="29" customFormat="1" ht="15" customHeight="1" x14ac:dyDescent="0.2">
      <c r="B55" s="183" t="s">
        <v>33</v>
      </c>
      <c r="C55" s="183"/>
      <c r="D55" s="183"/>
      <c r="E55" s="183"/>
      <c r="F55" s="183"/>
      <c r="G55" s="183"/>
      <c r="H55" s="183"/>
      <c r="I55" s="31"/>
      <c r="J55" s="31"/>
      <c r="K55" s="31"/>
      <c r="L55" s="31"/>
      <c r="M55" s="31"/>
    </row>
    <row r="56" spans="2:20" s="29" customFormat="1" ht="15" customHeight="1" x14ac:dyDescent="0.2">
      <c r="B56" s="304" t="s">
        <v>101</v>
      </c>
      <c r="C56" s="304"/>
      <c r="D56" s="304"/>
      <c r="E56" s="304"/>
      <c r="F56" s="304"/>
      <c r="G56" s="304"/>
      <c r="H56" s="304"/>
      <c r="I56" s="31"/>
      <c r="J56" s="31"/>
      <c r="K56" s="31"/>
      <c r="L56" s="31"/>
      <c r="M56" s="31"/>
    </row>
    <row r="57" spans="2:20" s="29" customFormat="1" ht="15" customHeight="1" x14ac:dyDescent="0.2">
      <c r="B57" s="304" t="s">
        <v>102</v>
      </c>
      <c r="C57" s="304"/>
      <c r="D57" s="304"/>
      <c r="E57" s="304"/>
      <c r="F57" s="304"/>
      <c r="G57" s="304"/>
      <c r="H57" s="304"/>
      <c r="I57" s="31"/>
      <c r="J57" s="31"/>
      <c r="K57" s="31"/>
      <c r="L57" s="31"/>
      <c r="M57" s="31"/>
    </row>
    <row r="58" spans="2:20" s="29" customFormat="1" ht="15" customHeight="1" x14ac:dyDescent="0.2">
      <c r="B58" s="304" t="s">
        <v>103</v>
      </c>
      <c r="C58" s="304"/>
      <c r="D58" s="304"/>
      <c r="E58" s="304"/>
      <c r="F58" s="304"/>
      <c r="G58" s="304"/>
      <c r="H58" s="304"/>
      <c r="I58" s="31"/>
      <c r="J58" s="31"/>
      <c r="K58" s="31"/>
      <c r="L58" s="31"/>
      <c r="M58" s="31"/>
    </row>
    <row r="59" spans="2:20" s="29" customFormat="1" ht="15" customHeight="1" x14ac:dyDescent="0.2">
      <c r="B59" s="304" t="s">
        <v>104</v>
      </c>
      <c r="C59" s="304"/>
      <c r="D59" s="304"/>
      <c r="E59" s="304"/>
      <c r="F59" s="304"/>
      <c r="G59" s="304"/>
      <c r="H59" s="304"/>
      <c r="I59" s="31"/>
      <c r="J59" s="31"/>
      <c r="K59" s="31"/>
      <c r="L59" s="31"/>
      <c r="M59" s="31"/>
    </row>
    <row r="60" spans="2:20" s="91" customFormat="1" ht="27.75" customHeight="1" x14ac:dyDescent="0.2">
      <c r="B60" s="305" t="s">
        <v>120</v>
      </c>
      <c r="C60" s="305"/>
      <c r="D60" s="305"/>
      <c r="E60" s="305"/>
      <c r="F60" s="305"/>
      <c r="G60" s="305"/>
      <c r="H60" s="305"/>
      <c r="I60" s="305"/>
      <c r="J60" s="305"/>
      <c r="K60" s="200"/>
      <c r="L60" s="200"/>
      <c r="M60" s="200"/>
      <c r="N60" s="200"/>
      <c r="O60" s="200"/>
      <c r="P60" s="200"/>
      <c r="Q60" s="200"/>
      <c r="R60" s="62"/>
      <c r="S60" s="62"/>
      <c r="T60" s="62"/>
    </row>
    <row r="61" spans="2:20" s="29" customFormat="1" ht="5.25" customHeight="1" x14ac:dyDescent="0.2">
      <c r="B61" s="183"/>
      <c r="C61" s="32"/>
      <c r="D61" s="32"/>
      <c r="E61" s="31"/>
      <c r="F61" s="31"/>
      <c r="G61" s="31"/>
      <c r="H61" s="31"/>
      <c r="I61" s="31"/>
      <c r="J61" s="31"/>
      <c r="K61" s="31"/>
      <c r="L61" s="31"/>
      <c r="M61" s="31"/>
      <c r="N61" s="31"/>
      <c r="O61" s="31"/>
      <c r="P61" s="31"/>
      <c r="Q61" s="31"/>
      <c r="R61" s="31"/>
      <c r="S61" s="31"/>
      <c r="T61" s="31"/>
    </row>
    <row r="62" spans="2:20" s="29" customFormat="1" ht="12.2" customHeight="1" x14ac:dyDescent="0.2">
      <c r="B62" s="34" t="s">
        <v>67</v>
      </c>
      <c r="C62" s="48"/>
      <c r="D62" s="48"/>
      <c r="E62" s="48"/>
      <c r="F62" s="48"/>
      <c r="G62" s="48"/>
      <c r="H62" s="48"/>
      <c r="I62" s="48"/>
      <c r="J62" s="31"/>
      <c r="K62" s="31"/>
      <c r="L62" s="31"/>
      <c r="M62" s="31"/>
    </row>
    <row r="63" spans="2:20" s="29" customFormat="1" ht="12.2" customHeight="1" x14ac:dyDescent="0.2">
      <c r="B63" s="304"/>
      <c r="C63" s="304"/>
      <c r="D63" s="304"/>
      <c r="E63" s="304"/>
      <c r="F63" s="304"/>
      <c r="G63" s="304"/>
      <c r="H63" s="304"/>
      <c r="I63" s="45"/>
      <c r="J63" s="45"/>
    </row>
    <row r="64" spans="2:20" s="31" customFormat="1" ht="5.25" customHeight="1" x14ac:dyDescent="0.2">
      <c r="B64" s="33"/>
      <c r="C64" s="32"/>
    </row>
    <row r="65" spans="2:20" s="29" customFormat="1" ht="12.2" customHeight="1" x14ac:dyDescent="0.2">
      <c r="B65" s="304"/>
      <c r="C65" s="304"/>
      <c r="D65" s="304"/>
      <c r="E65" s="304"/>
      <c r="F65" s="304"/>
      <c r="G65" s="304"/>
      <c r="H65" s="304"/>
      <c r="I65" s="45"/>
      <c r="J65" s="45"/>
    </row>
    <row r="66" spans="2:20" s="31" customFormat="1" ht="5.25" customHeight="1" x14ac:dyDescent="0.2">
      <c r="B66" s="33"/>
      <c r="C66" s="32"/>
    </row>
    <row r="67" spans="2:20" s="29" customFormat="1" ht="12.2" customHeight="1" x14ac:dyDescent="0.2">
      <c r="B67" s="304"/>
      <c r="C67" s="304"/>
      <c r="D67" s="304"/>
      <c r="E67" s="304"/>
      <c r="F67" s="304"/>
      <c r="G67" s="304"/>
      <c r="H67" s="304"/>
      <c r="I67" s="45"/>
      <c r="J67" s="45"/>
    </row>
    <row r="68" spans="2:20" s="31" customFormat="1" ht="5.25" customHeight="1" x14ac:dyDescent="0.2">
      <c r="B68" s="33"/>
      <c r="C68" s="32"/>
    </row>
    <row r="69" spans="2:20" s="29" customFormat="1" ht="12.2" customHeight="1" x14ac:dyDescent="0.2">
      <c r="B69" s="305"/>
      <c r="C69" s="305"/>
      <c r="D69" s="305"/>
      <c r="E69" s="305"/>
      <c r="F69" s="305"/>
      <c r="G69" s="305"/>
      <c r="H69" s="305"/>
      <c r="I69" s="305"/>
      <c r="J69" s="305"/>
      <c r="K69" s="305"/>
      <c r="L69" s="305"/>
      <c r="M69" s="46"/>
      <c r="N69" s="46"/>
      <c r="O69" s="46"/>
      <c r="P69" s="46"/>
      <c r="Q69" s="46"/>
      <c r="R69" s="47"/>
      <c r="S69" s="47"/>
      <c r="T69" s="47"/>
    </row>
    <row r="70" spans="2:20" s="31" customFormat="1" ht="5.25" customHeight="1" x14ac:dyDescent="0.2">
      <c r="B70" s="33"/>
      <c r="C70" s="32"/>
    </row>
    <row r="71" spans="2:20" s="29" customFormat="1" ht="12.2" customHeight="1" x14ac:dyDescent="0.2">
      <c r="B71" s="34"/>
      <c r="C71" s="48"/>
      <c r="D71" s="48"/>
      <c r="E71" s="48"/>
      <c r="F71" s="48"/>
      <c r="G71" s="31"/>
      <c r="H71" s="31"/>
      <c r="I71" s="31"/>
    </row>
    <row r="72" spans="2:20" s="31" customFormat="1" ht="5.25" customHeight="1" x14ac:dyDescent="0.2">
      <c r="B72" s="33"/>
      <c r="C72" s="32"/>
    </row>
    <row r="121" spans="10:12" x14ac:dyDescent="0.2">
      <c r="J121" s="29"/>
      <c r="K121" s="29"/>
      <c r="L121" s="29"/>
    </row>
  </sheetData>
  <mergeCells count="20">
    <mergeCell ref="B57:H57"/>
    <mergeCell ref="B27:B29"/>
    <mergeCell ref="B69:L69"/>
    <mergeCell ref="B63:H63"/>
    <mergeCell ref="D28:F28"/>
    <mergeCell ref="G28:I28"/>
    <mergeCell ref="C28:C29"/>
    <mergeCell ref="B67:H67"/>
    <mergeCell ref="B65:H65"/>
    <mergeCell ref="B59:H59"/>
    <mergeCell ref="C27:J27"/>
    <mergeCell ref="B56:H56"/>
    <mergeCell ref="B58:H58"/>
    <mergeCell ref="B60:J60"/>
    <mergeCell ref="D6:F6"/>
    <mergeCell ref="G6:I6"/>
    <mergeCell ref="C6:C7"/>
    <mergeCell ref="B2:L3"/>
    <mergeCell ref="B5:B7"/>
    <mergeCell ref="C5:J5"/>
  </mergeCells>
  <pageMargins left="0.70866141732283472" right="0.70866141732283472" top="0.98425196850393704" bottom="0.39370078740157483" header="0.31496062992125984" footer="0.31496062992125984"/>
  <pageSetup paperSize="9" scale="74" orientation="portrait" r:id="rId1"/>
  <headerFooter>
    <oddHeader>&amp;L&amp;G&amp;C&amp;8Gesundheitsberufe - Statistik der zugelassenen Ärzte</oddHeader>
    <oddFooter>&amp;L&amp;8&amp;A&amp;C&amp;8&amp;P&amp;R&amp;8&amp;F</oddFooter>
  </headerFooter>
  <rowBreaks count="1" manualBreakCount="1">
    <brk id="25" min="1" max="11" man="1"/>
  </rowBreaks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62"/>
  <sheetViews>
    <sheetView showGridLines="0" zoomScaleNormal="100" zoomScaleSheetLayoutView="100" workbookViewId="0"/>
  </sheetViews>
  <sheetFormatPr baseColWidth="10" defaultColWidth="11.19921875" defaultRowHeight="12.75" x14ac:dyDescent="0.2"/>
  <cols>
    <col min="1" max="1" width="1.69921875" style="26" customWidth="1"/>
    <col min="2" max="2" width="23.8984375" style="26" customWidth="1"/>
    <col min="3" max="6" width="9.796875" style="26" customWidth="1"/>
    <col min="7" max="7" width="11.19921875" style="37"/>
    <col min="8" max="8" width="10.09765625" style="37" customWidth="1"/>
    <col min="9" max="16384" width="11.19921875" style="37"/>
  </cols>
  <sheetData>
    <row r="1" spans="1:6" ht="10.15" customHeight="1" x14ac:dyDescent="0.2"/>
    <row r="2" spans="1:6" ht="36.75" customHeight="1" x14ac:dyDescent="0.2">
      <c r="B2" s="327" t="s">
        <v>90</v>
      </c>
      <c r="C2" s="327"/>
      <c r="D2" s="327"/>
      <c r="E2" s="327"/>
      <c r="F2" s="327"/>
    </row>
    <row r="4" spans="1:6" ht="22.7" customHeight="1" x14ac:dyDescent="0.2">
      <c r="B4" s="153" t="s">
        <v>42</v>
      </c>
      <c r="C4" s="154" t="s">
        <v>17</v>
      </c>
      <c r="D4" s="154" t="s">
        <v>18</v>
      </c>
      <c r="E4" s="154" t="s">
        <v>19</v>
      </c>
      <c r="F4" s="155" t="s">
        <v>0</v>
      </c>
    </row>
    <row r="5" spans="1:6" ht="15" customHeight="1" x14ac:dyDescent="0.2">
      <c r="B5" s="38" t="s">
        <v>43</v>
      </c>
      <c r="C5" s="160">
        <v>5.9864389649004277</v>
      </c>
      <c r="D5" s="160">
        <v>20.370837638457772</v>
      </c>
      <c r="E5" s="160">
        <v>2.6816605513360612</v>
      </c>
      <c r="F5" s="160">
        <v>29.038937154694263</v>
      </c>
    </row>
    <row r="6" spans="1:6" ht="15" customHeight="1" x14ac:dyDescent="0.2">
      <c r="B6" s="38" t="s">
        <v>44</v>
      </c>
      <c r="C6" s="160">
        <v>13.868158986041751</v>
      </c>
      <c r="D6" s="160">
        <v>53.683527988061599</v>
      </c>
      <c r="E6" s="160">
        <v>28.506415722168892</v>
      </c>
      <c r="F6" s="160">
        <v>96.058102696272243</v>
      </c>
    </row>
    <row r="7" spans="1:6" ht="15" customHeight="1" x14ac:dyDescent="0.2">
      <c r="B7" s="38" t="s">
        <v>45</v>
      </c>
      <c r="C7" s="160">
        <v>3.0247956527695328</v>
      </c>
      <c r="D7" s="160">
        <v>20.588910024870209</v>
      </c>
      <c r="E7" s="160">
        <v>13.432611858051731</v>
      </c>
      <c r="F7" s="160">
        <v>37.046317535691472</v>
      </c>
    </row>
    <row r="8" spans="1:6" ht="15" customHeight="1" x14ac:dyDescent="0.2">
      <c r="B8" s="38" t="s">
        <v>46</v>
      </c>
      <c r="C8" s="160">
        <v>32.025665986903441</v>
      </c>
      <c r="D8" s="160">
        <v>135.8719429621666</v>
      </c>
      <c r="E8" s="160">
        <v>44.243740878140272</v>
      </c>
      <c r="F8" s="160">
        <v>212.14134982721032</v>
      </c>
    </row>
    <row r="9" spans="1:6" ht="15" customHeight="1" x14ac:dyDescent="0.2">
      <c r="B9" s="38" t="s">
        <v>47</v>
      </c>
      <c r="C9" s="160">
        <v>29.639568627208305</v>
      </c>
      <c r="D9" s="160">
        <v>108.32596129991794</v>
      </c>
      <c r="E9" s="160">
        <v>69.712351397078123</v>
      </c>
      <c r="F9" s="160">
        <v>207.67788132420435</v>
      </c>
    </row>
    <row r="10" spans="1:6" ht="15" customHeight="1" x14ac:dyDescent="0.2">
      <c r="B10" s="38" t="s">
        <v>48</v>
      </c>
      <c r="C10" s="160">
        <v>103.77494766065928</v>
      </c>
      <c r="D10" s="160">
        <v>315.57668102101138</v>
      </c>
      <c r="E10" s="160">
        <v>253.60001912566662</v>
      </c>
      <c r="F10" s="160">
        <v>672.95164780733728</v>
      </c>
    </row>
    <row r="11" spans="1:6" ht="15" customHeight="1" x14ac:dyDescent="0.2">
      <c r="B11" s="38" t="s">
        <v>49</v>
      </c>
      <c r="C11" s="160">
        <v>48.110159237401746</v>
      </c>
      <c r="D11" s="160">
        <v>249.34821370856747</v>
      </c>
      <c r="E11" s="160">
        <v>152.9019562210118</v>
      </c>
      <c r="F11" s="160">
        <v>450.36032916698105</v>
      </c>
    </row>
    <row r="12" spans="1:6" ht="15" customHeight="1" x14ac:dyDescent="0.2">
      <c r="B12" s="38" t="s">
        <v>50</v>
      </c>
      <c r="C12" s="160">
        <v>145.36919268440155</v>
      </c>
      <c r="D12" s="160">
        <v>746.61021778880922</v>
      </c>
      <c r="E12" s="160">
        <v>410.7585874046157</v>
      </c>
      <c r="F12" s="160">
        <v>1302.7379978778265</v>
      </c>
    </row>
    <row r="13" spans="1:6" ht="15" customHeight="1" x14ac:dyDescent="0.2">
      <c r="B13" s="38" t="s">
        <v>51</v>
      </c>
      <c r="C13" s="160">
        <v>272.99490563969738</v>
      </c>
      <c r="D13" s="160">
        <v>464.79104079150005</v>
      </c>
      <c r="E13" s="160">
        <v>390.67120355455518</v>
      </c>
      <c r="F13" s="160">
        <v>1128.4571499857525</v>
      </c>
    </row>
    <row r="14" spans="1:6" ht="15" customHeight="1" x14ac:dyDescent="0.2">
      <c r="B14" s="38" t="s">
        <v>52</v>
      </c>
      <c r="C14" s="160">
        <v>562.08624146072191</v>
      </c>
      <c r="D14" s="160">
        <v>1410.9625327867718</v>
      </c>
      <c r="E14" s="160">
        <v>694.91936651678827</v>
      </c>
      <c r="F14" s="160">
        <v>2667.968140764282</v>
      </c>
    </row>
    <row r="15" spans="1:6" ht="15" customHeight="1" x14ac:dyDescent="0.2">
      <c r="B15" s="38" t="s">
        <v>53</v>
      </c>
      <c r="C15" s="160">
        <v>42.242923282978388</v>
      </c>
      <c r="D15" s="160">
        <v>228.08579565043769</v>
      </c>
      <c r="E15" s="160">
        <v>47.521832155264114</v>
      </c>
      <c r="F15" s="160">
        <v>317.85055108868022</v>
      </c>
    </row>
    <row r="16" spans="1:6" ht="15" customHeight="1" x14ac:dyDescent="0.2">
      <c r="A16" s="31"/>
      <c r="B16" s="38" t="s">
        <v>54</v>
      </c>
      <c r="C16" s="160">
        <v>139.46228475219536</v>
      </c>
      <c r="D16" s="160">
        <v>154.76894171828397</v>
      </c>
      <c r="E16" s="160">
        <v>81.418669263876467</v>
      </c>
      <c r="F16" s="160">
        <v>375.64989573435582</v>
      </c>
    </row>
    <row r="17" spans="1:46" ht="15" customHeight="1" x14ac:dyDescent="0.2">
      <c r="A17" s="2"/>
      <c r="B17" s="38" t="s">
        <v>55</v>
      </c>
      <c r="C17" s="160">
        <v>18.350426960135167</v>
      </c>
      <c r="D17" s="160">
        <v>42.762087267967303</v>
      </c>
      <c r="E17" s="160">
        <v>0</v>
      </c>
      <c r="F17" s="160">
        <v>61.112514228102469</v>
      </c>
    </row>
    <row r="18" spans="1:46" ht="15" customHeight="1" x14ac:dyDescent="0.2">
      <c r="A18" s="31"/>
      <c r="B18" s="38" t="s">
        <v>56</v>
      </c>
      <c r="C18" s="160">
        <v>26.78567745631624</v>
      </c>
      <c r="D18" s="160">
        <v>73.962358370712906</v>
      </c>
      <c r="E18" s="160">
        <v>18.619949421965323</v>
      </c>
      <c r="F18" s="160">
        <v>119.36798524899447</v>
      </c>
    </row>
    <row r="19" spans="1:46" ht="15" customHeight="1" x14ac:dyDescent="0.2">
      <c r="A19" s="2"/>
      <c r="B19" s="150" t="s">
        <v>57</v>
      </c>
      <c r="C19" s="161">
        <v>1443.7213873523306</v>
      </c>
      <c r="D19" s="161">
        <v>4025.709049017536</v>
      </c>
      <c r="E19" s="161">
        <v>2208.9883640705189</v>
      </c>
      <c r="F19" s="161">
        <v>7678.4188004403832</v>
      </c>
    </row>
    <row r="20" spans="1:46" ht="15" customHeight="1" x14ac:dyDescent="0.2">
      <c r="A20" s="31"/>
      <c r="B20" s="151" t="s">
        <v>60</v>
      </c>
      <c r="C20" s="162">
        <v>8.2248650699980601</v>
      </c>
      <c r="D20" s="162">
        <v>7.6505751332913903</v>
      </c>
      <c r="E20" s="162">
        <v>7.6913206215019398</v>
      </c>
      <c r="F20" s="162">
        <v>7.7643423194705523</v>
      </c>
    </row>
    <row r="21" spans="1:46" ht="15" customHeight="1" x14ac:dyDescent="0.2">
      <c r="A21" s="2"/>
      <c r="B21" s="152" t="s">
        <v>112</v>
      </c>
      <c r="C21" s="163">
        <v>144.37213873523305</v>
      </c>
      <c r="D21" s="163">
        <v>402.57090490175358</v>
      </c>
      <c r="E21" s="163">
        <v>220.89883640705187</v>
      </c>
      <c r="F21" s="163">
        <v>767.84188004403836</v>
      </c>
    </row>
    <row r="22" spans="1:46" ht="15" customHeight="1" x14ac:dyDescent="0.2">
      <c r="A22" s="2"/>
      <c r="B22" s="39" t="s">
        <v>37</v>
      </c>
      <c r="C22" s="161">
        <v>176</v>
      </c>
      <c r="D22" s="161">
        <v>526</v>
      </c>
      <c r="E22" s="161">
        <v>287</v>
      </c>
      <c r="F22" s="161">
        <v>989</v>
      </c>
    </row>
    <row r="23" spans="1:46" ht="5.25" customHeight="1" x14ac:dyDescent="0.2">
      <c r="B23" s="33"/>
      <c r="C23" s="31"/>
      <c r="D23" s="32"/>
      <c r="E23" s="32"/>
      <c r="F23" s="31"/>
    </row>
    <row r="24" spans="1:46" s="31" customFormat="1" ht="12.2" customHeight="1" x14ac:dyDescent="0.2">
      <c r="B24" s="30" t="s">
        <v>59</v>
      </c>
      <c r="C24" s="26"/>
      <c r="D24" s="26"/>
      <c r="E24" s="26"/>
      <c r="F24" s="26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</row>
    <row r="25" spans="1:46" ht="4.7" customHeight="1" x14ac:dyDescent="0.2">
      <c r="B25" s="33"/>
      <c r="C25" s="31"/>
      <c r="D25" s="32"/>
      <c r="E25" s="32"/>
      <c r="F25" s="31"/>
    </row>
    <row r="26" spans="1:46" s="31" customFormat="1" ht="12.2" customHeight="1" x14ac:dyDescent="0.2">
      <c r="B26" s="166" t="s">
        <v>95</v>
      </c>
      <c r="C26" s="26"/>
      <c r="D26" s="26"/>
      <c r="E26" s="26"/>
      <c r="F26" s="26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</row>
    <row r="27" spans="1:46" ht="5.25" customHeight="1" x14ac:dyDescent="0.2">
      <c r="B27" s="33"/>
      <c r="C27" s="31"/>
      <c r="D27" s="32"/>
      <c r="E27" s="32"/>
      <c r="F27" s="31"/>
    </row>
    <row r="28" spans="1:46" s="31" customFormat="1" ht="13.7" customHeight="1" x14ac:dyDescent="0.2">
      <c r="B28" s="29" t="s">
        <v>58</v>
      </c>
      <c r="C28" s="29"/>
      <c r="D28" s="29"/>
      <c r="E28" s="29"/>
      <c r="F28" s="29"/>
      <c r="K28" s="246"/>
      <c r="L28" s="246"/>
      <c r="M28" s="246"/>
      <c r="N28" s="246"/>
      <c r="O28" s="246"/>
      <c r="P28" s="246"/>
      <c r="Q28" s="246"/>
      <c r="R28" s="246"/>
      <c r="S28" s="246"/>
      <c r="T28" s="246"/>
      <c r="U28" s="246"/>
      <c r="V28" s="246"/>
      <c r="W28" s="246"/>
    </row>
    <row r="29" spans="1:46" s="246" customFormat="1" ht="5.25" customHeight="1" x14ac:dyDescent="0.2">
      <c r="A29" s="29"/>
      <c r="B29" s="245"/>
      <c r="C29" s="31"/>
      <c r="D29" s="32"/>
      <c r="E29" s="32"/>
      <c r="F29" s="31"/>
      <c r="J29" s="247"/>
    </row>
    <row r="30" spans="1:46" s="31" customFormat="1" ht="15" customHeight="1" x14ac:dyDescent="0.2">
      <c r="B30" s="329" t="s">
        <v>75</v>
      </c>
      <c r="C30" s="329"/>
      <c r="D30" s="329"/>
      <c r="E30" s="329"/>
      <c r="F30" s="329"/>
      <c r="K30" s="246"/>
      <c r="L30" s="246"/>
      <c r="M30" s="246"/>
      <c r="N30" s="246"/>
      <c r="O30" s="246"/>
      <c r="P30" s="246"/>
      <c r="Q30" s="246"/>
      <c r="R30" s="246"/>
      <c r="S30" s="246"/>
      <c r="T30" s="246"/>
      <c r="U30" s="246"/>
      <c r="V30" s="246"/>
      <c r="W30" s="246"/>
    </row>
    <row r="31" spans="1:46" s="248" customFormat="1" ht="5.25" customHeight="1" x14ac:dyDescent="0.2">
      <c r="A31" s="29"/>
      <c r="B31" s="245"/>
      <c r="C31" s="31"/>
      <c r="D31" s="32"/>
      <c r="E31" s="32"/>
      <c r="F31" s="31"/>
      <c r="K31" s="246"/>
      <c r="L31" s="246"/>
      <c r="M31" s="246"/>
      <c r="N31" s="246"/>
      <c r="O31" s="246"/>
      <c r="P31" s="246"/>
      <c r="Q31" s="246"/>
      <c r="R31" s="246"/>
      <c r="S31" s="246"/>
      <c r="T31" s="246"/>
      <c r="U31" s="246"/>
      <c r="V31" s="246"/>
      <c r="W31" s="246"/>
      <c r="X31" s="246"/>
      <c r="Y31" s="246"/>
      <c r="Z31" s="246"/>
      <c r="AA31" s="246"/>
      <c r="AB31" s="246"/>
      <c r="AC31" s="246"/>
      <c r="AD31" s="246"/>
      <c r="AE31" s="246"/>
      <c r="AF31" s="246"/>
      <c r="AG31" s="246"/>
      <c r="AH31" s="246"/>
      <c r="AI31" s="246"/>
      <c r="AJ31" s="246"/>
      <c r="AK31" s="246"/>
      <c r="AL31" s="246"/>
      <c r="AM31" s="246"/>
      <c r="AN31" s="246"/>
      <c r="AO31" s="246"/>
      <c r="AP31" s="246"/>
      <c r="AQ31" s="246"/>
      <c r="AR31" s="246"/>
      <c r="AS31" s="246"/>
      <c r="AT31" s="246"/>
    </row>
    <row r="32" spans="1:46" s="31" customFormat="1" ht="12.2" customHeight="1" x14ac:dyDescent="0.2">
      <c r="B32" s="34" t="s">
        <v>67</v>
      </c>
      <c r="C32" s="29"/>
      <c r="D32" s="29"/>
      <c r="E32" s="29"/>
      <c r="F32" s="29"/>
      <c r="K32" s="246"/>
      <c r="L32" s="246"/>
      <c r="M32" s="246"/>
      <c r="N32" s="246"/>
      <c r="O32" s="246"/>
      <c r="P32" s="246"/>
      <c r="Q32" s="246"/>
      <c r="R32" s="246"/>
      <c r="S32" s="246"/>
      <c r="T32" s="246"/>
      <c r="U32" s="246"/>
      <c r="V32" s="246"/>
      <c r="W32" s="246"/>
    </row>
    <row r="33" spans="1:46" s="246" customFormat="1" ht="12.2" customHeight="1" x14ac:dyDescent="0.2">
      <c r="A33" s="29"/>
      <c r="B33" s="248"/>
      <c r="C33" s="248"/>
      <c r="D33" s="248"/>
      <c r="E33" s="248"/>
      <c r="F33" s="248"/>
      <c r="J33" s="249"/>
    </row>
    <row r="34" spans="1:46" s="40" customFormat="1" ht="12.95" x14ac:dyDescent="0.2">
      <c r="A34" s="26"/>
      <c r="B34" s="26"/>
      <c r="C34" s="26"/>
      <c r="D34" s="26"/>
      <c r="E34" s="26"/>
      <c r="F34" s="26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37"/>
      <c r="AJ34" s="37"/>
      <c r="AK34" s="37"/>
      <c r="AL34" s="37"/>
      <c r="AM34" s="37"/>
      <c r="AN34" s="37"/>
      <c r="AO34" s="37"/>
      <c r="AP34" s="37"/>
      <c r="AQ34" s="37"/>
      <c r="AR34" s="37"/>
      <c r="AS34" s="37"/>
      <c r="AT34" s="37"/>
    </row>
    <row r="35" spans="1:46" ht="14.25" customHeight="1" x14ac:dyDescent="0.2">
      <c r="B35" s="33"/>
    </row>
    <row r="36" spans="1:46" ht="14.25" customHeight="1" x14ac:dyDescent="0.2"/>
    <row r="37" spans="1:46" ht="14.25" customHeight="1" x14ac:dyDescent="0.2"/>
    <row r="38" spans="1:46" ht="14.25" customHeight="1" x14ac:dyDescent="0.2"/>
    <row r="39" spans="1:46" ht="14.25" customHeight="1" x14ac:dyDescent="0.2"/>
    <row r="40" spans="1:46" ht="14.25" customHeight="1" x14ac:dyDescent="0.2"/>
    <row r="41" spans="1:46" ht="14.25" customHeight="1" x14ac:dyDescent="0.2"/>
    <row r="42" spans="1:46" ht="14.25" customHeight="1" x14ac:dyDescent="0.2"/>
    <row r="43" spans="1:46" ht="14.25" customHeight="1" x14ac:dyDescent="0.2"/>
    <row r="44" spans="1:46" ht="14.25" customHeight="1" x14ac:dyDescent="0.2"/>
    <row r="45" spans="1:46" ht="14.25" customHeight="1" x14ac:dyDescent="0.2">
      <c r="B45" s="36"/>
    </row>
    <row r="46" spans="1:46" ht="14.25" customHeight="1" x14ac:dyDescent="0.2"/>
    <row r="47" spans="1:46" ht="14.25" customHeight="1" x14ac:dyDescent="0.2"/>
    <row r="48" spans="1:46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</sheetData>
  <mergeCells count="2">
    <mergeCell ref="B2:F2"/>
    <mergeCell ref="B30:F30"/>
  </mergeCells>
  <pageMargins left="0.70866141732283472" right="0.70866141732283472" top="0.98425196850393704" bottom="0.74803149606299213" header="0.31496062992125984" footer="0.31496062992125984"/>
  <pageSetup paperSize="9" scale="95" orientation="portrait" r:id="rId1"/>
  <headerFooter>
    <oddHeader>&amp;L&amp;G&amp;C&amp;8Gesundheitsberufe - Statistik der zugelassenen Ärzte</oddHeader>
    <oddFooter>&amp;L&amp;8&amp;A&amp;C&amp;8&amp;P&amp;R&amp;8&amp;F</oddFoot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showGridLines="0" zoomScaleNormal="100" zoomScaleSheetLayoutView="100" workbookViewId="0"/>
  </sheetViews>
  <sheetFormatPr baseColWidth="10" defaultColWidth="11.19921875" defaultRowHeight="14.25" x14ac:dyDescent="0.2"/>
  <cols>
    <col min="1" max="1" width="1.69921875" style="2" customWidth="1"/>
    <col min="2" max="2" width="7.796875" style="2" customWidth="1"/>
    <col min="3" max="3" width="9.796875" style="2" customWidth="1"/>
    <col min="4" max="4" width="18.19921875" style="2" customWidth="1"/>
    <col min="5" max="8" width="9.69921875" style="2" customWidth="1"/>
    <col min="9" max="9" width="27" style="2" customWidth="1"/>
    <col min="10" max="10" width="9.8984375" style="2" customWidth="1"/>
    <col min="11" max="16384" width="11.19921875" style="2"/>
  </cols>
  <sheetData>
    <row r="1" spans="1:8" ht="9.75" customHeight="1" x14ac:dyDescent="0.2"/>
    <row r="2" spans="1:8" ht="36.75" customHeight="1" x14ac:dyDescent="0.2">
      <c r="A2"/>
      <c r="B2" s="333" t="s">
        <v>88</v>
      </c>
      <c r="C2" s="333"/>
      <c r="D2" s="333"/>
      <c r="E2" s="333"/>
      <c r="F2" s="333"/>
      <c r="G2" s="333"/>
      <c r="H2" s="333"/>
    </row>
    <row r="3" spans="1:8" s="26" customFormat="1" ht="12.75" customHeight="1" x14ac:dyDescent="0.2">
      <c r="A3"/>
      <c r="B3"/>
      <c r="C3"/>
      <c r="D3"/>
      <c r="E3"/>
      <c r="F3"/>
      <c r="G3"/>
      <c r="H3"/>
    </row>
    <row r="4" spans="1:8" s="26" customFormat="1" ht="15" customHeight="1" x14ac:dyDescent="0.2">
      <c r="A4"/>
      <c r="B4" s="334" t="s">
        <v>77</v>
      </c>
      <c r="C4" s="335"/>
      <c r="D4" s="336"/>
      <c r="E4" s="340" t="s">
        <v>83</v>
      </c>
      <c r="F4" s="340"/>
      <c r="G4" s="340"/>
      <c r="H4" s="340"/>
    </row>
    <row r="5" spans="1:8" s="26" customFormat="1" ht="29.85" customHeight="1" x14ac:dyDescent="0.2">
      <c r="A5"/>
      <c r="B5" s="337"/>
      <c r="C5" s="338"/>
      <c r="D5" s="339"/>
      <c r="E5" s="264" t="s">
        <v>84</v>
      </c>
      <c r="F5" s="264" t="s">
        <v>85</v>
      </c>
      <c r="G5" s="264" t="s">
        <v>86</v>
      </c>
      <c r="H5" s="251" t="s">
        <v>0</v>
      </c>
    </row>
    <row r="6" spans="1:8" s="26" customFormat="1" ht="15" customHeight="1" x14ac:dyDescent="0.2">
      <c r="A6"/>
      <c r="B6" s="331">
        <v>2002</v>
      </c>
      <c r="C6" s="341" t="s">
        <v>62</v>
      </c>
      <c r="D6" s="252" t="s">
        <v>81</v>
      </c>
      <c r="E6" s="253">
        <v>0.25868999999999998</v>
      </c>
      <c r="F6" s="254">
        <v>0.22274999999999998</v>
      </c>
      <c r="G6" s="254">
        <v>0.12150999999999999</v>
      </c>
      <c r="H6" s="254">
        <v>0.22245000000000001</v>
      </c>
    </row>
    <row r="7" spans="1:8" s="26" customFormat="1" ht="15" customHeight="1" x14ac:dyDescent="0.2">
      <c r="A7"/>
      <c r="B7" s="331"/>
      <c r="C7" s="341"/>
      <c r="D7" s="255" t="s">
        <v>78</v>
      </c>
      <c r="E7" s="256">
        <v>0.38951999999999998</v>
      </c>
      <c r="F7" s="257">
        <v>0.40326000000000001</v>
      </c>
      <c r="G7" s="257">
        <v>0.39557999999999999</v>
      </c>
      <c r="H7" s="257">
        <v>0.39545000000000002</v>
      </c>
    </row>
    <row r="8" spans="1:8" s="26" customFormat="1" ht="15" customHeight="1" x14ac:dyDescent="0.2">
      <c r="A8"/>
      <c r="B8" s="331"/>
      <c r="C8" s="341"/>
      <c r="D8" s="258" t="s">
        <v>79</v>
      </c>
      <c r="E8" s="259">
        <v>0.16957</v>
      </c>
      <c r="F8" s="260">
        <v>0.15332000000000001</v>
      </c>
      <c r="G8" s="260">
        <v>0.27501999999999999</v>
      </c>
      <c r="H8" s="260">
        <v>0.18178999999999998</v>
      </c>
    </row>
    <row r="9" spans="1:8" s="26" customFormat="1" ht="15" customHeight="1" x14ac:dyDescent="0.2">
      <c r="A9"/>
      <c r="B9" s="331"/>
      <c r="C9" s="341"/>
      <c r="D9" s="255" t="s">
        <v>82</v>
      </c>
      <c r="E9" s="256">
        <v>0.10896</v>
      </c>
      <c r="F9" s="257">
        <v>0.10901999999999999</v>
      </c>
      <c r="G9" s="257">
        <v>8.6440000000000003E-2</v>
      </c>
      <c r="H9" s="257">
        <v>0.10514</v>
      </c>
    </row>
    <row r="10" spans="1:8" s="26" customFormat="1" ht="15" customHeight="1" x14ac:dyDescent="0.2">
      <c r="A10"/>
      <c r="B10" s="331"/>
      <c r="C10" s="341"/>
      <c r="D10" s="261" t="s">
        <v>87</v>
      </c>
      <c r="E10" s="262">
        <v>7.3259999999999992E-2</v>
      </c>
      <c r="F10" s="263">
        <v>0.11164999999999999</v>
      </c>
      <c r="G10" s="263">
        <v>6.019E-2</v>
      </c>
      <c r="H10" s="263">
        <v>9.5180000000000001E-2</v>
      </c>
    </row>
    <row r="11" spans="1:8" s="26" customFormat="1" ht="15" customHeight="1" x14ac:dyDescent="0.2">
      <c r="A11"/>
      <c r="B11" s="331"/>
      <c r="C11" s="341" t="s">
        <v>63</v>
      </c>
      <c r="D11" s="252" t="s">
        <v>81</v>
      </c>
      <c r="E11" s="253">
        <v>0.22001000000000001</v>
      </c>
      <c r="F11" s="254">
        <v>0.25779000000000002</v>
      </c>
      <c r="G11" s="254">
        <v>0.12379</v>
      </c>
      <c r="H11" s="254">
        <v>0.23393999999999998</v>
      </c>
    </row>
    <row r="12" spans="1:8" s="26" customFormat="1" ht="15" customHeight="1" x14ac:dyDescent="0.2">
      <c r="A12"/>
      <c r="B12" s="331"/>
      <c r="C12" s="341"/>
      <c r="D12" s="255" t="s">
        <v>78</v>
      </c>
      <c r="E12" s="256">
        <v>0.41064999999999996</v>
      </c>
      <c r="F12" s="257">
        <v>0.38490000000000002</v>
      </c>
      <c r="G12" s="257">
        <v>0.33945000000000003</v>
      </c>
      <c r="H12" s="257">
        <v>0.38725999999999999</v>
      </c>
    </row>
    <row r="13" spans="1:8" s="26" customFormat="1" ht="15" customHeight="1" x14ac:dyDescent="0.2">
      <c r="A13"/>
      <c r="B13" s="331"/>
      <c r="C13" s="341"/>
      <c r="D13" s="258" t="s">
        <v>79</v>
      </c>
      <c r="E13" s="259">
        <v>0.16454000000000002</v>
      </c>
      <c r="F13" s="260">
        <v>0.16382000000000002</v>
      </c>
      <c r="G13" s="260">
        <v>0.23696999999999999</v>
      </c>
      <c r="H13" s="260">
        <v>0.17754999999999999</v>
      </c>
    </row>
    <row r="14" spans="1:8" s="26" customFormat="1" ht="15" customHeight="1" x14ac:dyDescent="0.2">
      <c r="A14"/>
      <c r="B14" s="331"/>
      <c r="C14" s="341"/>
      <c r="D14" s="255" t="s">
        <v>82</v>
      </c>
      <c r="E14" s="256">
        <v>9.4540000000000013E-2</v>
      </c>
      <c r="F14" s="257">
        <v>0.10017</v>
      </c>
      <c r="G14" s="257">
        <v>0.15231</v>
      </c>
      <c r="H14" s="257">
        <v>0.10740999999999999</v>
      </c>
    </row>
    <row r="15" spans="1:8" s="26" customFormat="1" ht="15" customHeight="1" x14ac:dyDescent="0.2">
      <c r="A15"/>
      <c r="B15" s="331"/>
      <c r="C15" s="341"/>
      <c r="D15" s="261" t="s">
        <v>87</v>
      </c>
      <c r="E15" s="262">
        <v>7.0639999999999994E-2</v>
      </c>
      <c r="F15" s="263">
        <v>9.3329999999999996E-2</v>
      </c>
      <c r="G15" s="263">
        <v>0.14748</v>
      </c>
      <c r="H15" s="263">
        <v>9.3840000000000007E-2</v>
      </c>
    </row>
    <row r="16" spans="1:8" s="26" customFormat="1" ht="15" customHeight="1" x14ac:dyDescent="0.2">
      <c r="A16"/>
      <c r="B16" s="330">
        <v>2017</v>
      </c>
      <c r="C16" s="332" t="s">
        <v>62</v>
      </c>
      <c r="D16" s="252" t="s">
        <v>81</v>
      </c>
      <c r="E16" s="253">
        <v>0.20487</v>
      </c>
      <c r="F16" s="254">
        <v>0.18317</v>
      </c>
      <c r="G16" s="254">
        <v>9.5579999999999998E-2</v>
      </c>
      <c r="H16" s="254">
        <v>0.17132999999999998</v>
      </c>
    </row>
    <row r="17" spans="1:8" s="26" customFormat="1" ht="15" customHeight="1" x14ac:dyDescent="0.2">
      <c r="A17"/>
      <c r="B17" s="331"/>
      <c r="C17" s="332"/>
      <c r="D17" s="255" t="s">
        <v>78</v>
      </c>
      <c r="E17" s="256">
        <v>0.31746999999999997</v>
      </c>
      <c r="F17" s="257">
        <v>0.30703999999999998</v>
      </c>
      <c r="G17" s="257">
        <v>0.35718000000000005</v>
      </c>
      <c r="H17" s="257">
        <v>0.32252000000000003</v>
      </c>
    </row>
    <row r="18" spans="1:8" s="26" customFormat="1" ht="15" customHeight="1" x14ac:dyDescent="0.2">
      <c r="A18"/>
      <c r="B18" s="331"/>
      <c r="C18" s="332"/>
      <c r="D18" s="258" t="s">
        <v>79</v>
      </c>
      <c r="E18" s="259">
        <v>0.19597000000000001</v>
      </c>
      <c r="F18" s="260">
        <v>0.25896999999999998</v>
      </c>
      <c r="G18" s="260">
        <v>0.27259</v>
      </c>
      <c r="H18" s="260">
        <v>0.23810999999999999</v>
      </c>
    </row>
    <row r="19" spans="1:8" s="64" customFormat="1" ht="15" customHeight="1" x14ac:dyDescent="0.2">
      <c r="A19"/>
      <c r="B19" s="331"/>
      <c r="C19" s="332"/>
      <c r="D19" s="255" t="s">
        <v>82</v>
      </c>
      <c r="E19" s="256">
        <v>0.18506</v>
      </c>
      <c r="F19" s="257">
        <v>0.15374000000000002</v>
      </c>
      <c r="G19" s="257">
        <v>0.21446000000000001</v>
      </c>
      <c r="H19" s="257">
        <v>0.17960000000000001</v>
      </c>
    </row>
    <row r="20" spans="1:8" s="64" customFormat="1" ht="15" customHeight="1" x14ac:dyDescent="0.2">
      <c r="A20"/>
      <c r="B20" s="331"/>
      <c r="C20" s="332"/>
      <c r="D20" s="261" t="s">
        <v>87</v>
      </c>
      <c r="E20" s="262">
        <v>9.6630000000000008E-2</v>
      </c>
      <c r="F20" s="263">
        <v>9.708E-2</v>
      </c>
      <c r="G20" s="263">
        <v>6.019E-2</v>
      </c>
      <c r="H20" s="263">
        <v>8.8439999999999991E-2</v>
      </c>
    </row>
    <row r="21" spans="1:8" s="31" customFormat="1" ht="15" customHeight="1" x14ac:dyDescent="0.2">
      <c r="A21"/>
      <c r="B21" s="331"/>
      <c r="C21" s="332" t="s">
        <v>63</v>
      </c>
      <c r="D21" s="252" t="s">
        <v>81</v>
      </c>
      <c r="E21" s="253">
        <v>0.22001000000000001</v>
      </c>
      <c r="F21" s="254">
        <v>0.20376000000000002</v>
      </c>
      <c r="G21" s="254">
        <v>9.128E-2</v>
      </c>
      <c r="H21" s="254">
        <v>0.18657000000000001</v>
      </c>
    </row>
    <row r="22" spans="1:8" s="29" customFormat="1" ht="15" customHeight="1" x14ac:dyDescent="0.2">
      <c r="A22"/>
      <c r="B22" s="331"/>
      <c r="C22" s="332"/>
      <c r="D22" s="255" t="s">
        <v>78</v>
      </c>
      <c r="E22" s="259">
        <v>0.32944000000000001</v>
      </c>
      <c r="F22" s="260">
        <v>0.34081000000000006</v>
      </c>
      <c r="G22" s="260">
        <v>0.30282999999999999</v>
      </c>
      <c r="H22" s="260">
        <v>0.32866999999999996</v>
      </c>
    </row>
    <row r="23" spans="1:8" s="31" customFormat="1" ht="15" customHeight="1" x14ac:dyDescent="0.2">
      <c r="A23"/>
      <c r="B23" s="331"/>
      <c r="C23" s="332"/>
      <c r="D23" s="258" t="s">
        <v>79</v>
      </c>
      <c r="E23" s="259">
        <v>0.19173999999999999</v>
      </c>
      <c r="F23" s="260">
        <v>0.18909999999999999</v>
      </c>
      <c r="G23" s="260">
        <v>0.25158000000000003</v>
      </c>
      <c r="H23" s="260">
        <v>0.20304</v>
      </c>
    </row>
    <row r="24" spans="1:8" s="62" customFormat="1" ht="15" customHeight="1" x14ac:dyDescent="0.2">
      <c r="A24"/>
      <c r="B24" s="331"/>
      <c r="C24" s="332"/>
      <c r="D24" s="255" t="s">
        <v>82</v>
      </c>
      <c r="E24" s="259">
        <v>0.15816</v>
      </c>
      <c r="F24" s="260">
        <v>0.15954000000000002</v>
      </c>
      <c r="G24" s="260">
        <v>0.23049</v>
      </c>
      <c r="H24" s="260">
        <v>0.17371999999999999</v>
      </c>
    </row>
    <row r="25" spans="1:8" s="31" customFormat="1" ht="15" customHeight="1" x14ac:dyDescent="0.2">
      <c r="A25"/>
      <c r="B25" s="331"/>
      <c r="C25" s="332"/>
      <c r="D25" s="261" t="s">
        <v>87</v>
      </c>
      <c r="E25" s="262">
        <v>0.10066000000000001</v>
      </c>
      <c r="F25" s="263">
        <v>0.10678000000000001</v>
      </c>
      <c r="G25" s="263">
        <v>0.12381</v>
      </c>
      <c r="H25" s="263">
        <v>0.10800999999999999</v>
      </c>
    </row>
    <row r="26" spans="1:8" s="29" customFormat="1" ht="5.25" customHeight="1" x14ac:dyDescent="0.2">
      <c r="A26"/>
      <c r="B26"/>
      <c r="C26"/>
      <c r="D26"/>
      <c r="E26"/>
      <c r="F26"/>
      <c r="G26"/>
      <c r="H26"/>
    </row>
    <row r="27" spans="1:8" s="29" customFormat="1" ht="12.2" customHeight="1" x14ac:dyDescent="0.2">
      <c r="A27"/>
      <c r="B27" s="164" t="s">
        <v>94</v>
      </c>
      <c r="C27"/>
      <c r="D27"/>
      <c r="E27"/>
      <c r="F27"/>
      <c r="G27"/>
      <c r="H27"/>
    </row>
    <row r="28" spans="1:8" ht="5.25" customHeight="1" x14ac:dyDescent="0.2">
      <c r="A28"/>
      <c r="B28" s="165"/>
      <c r="C28"/>
      <c r="D28"/>
      <c r="E28"/>
      <c r="F28"/>
      <c r="G28"/>
      <c r="H28"/>
    </row>
    <row r="29" spans="1:8" ht="12.2" customHeight="1" x14ac:dyDescent="0.2">
      <c r="A29"/>
      <c r="B29" s="166" t="s">
        <v>95</v>
      </c>
      <c r="C29"/>
      <c r="D29"/>
      <c r="E29"/>
      <c r="F29"/>
      <c r="G29"/>
      <c r="H29"/>
    </row>
    <row r="30" spans="1:8" ht="5.25" customHeight="1" x14ac:dyDescent="0.2">
      <c r="A30"/>
      <c r="B30" s="165"/>
      <c r="C30"/>
      <c r="D30"/>
      <c r="E30"/>
      <c r="F30"/>
      <c r="G30"/>
      <c r="H30"/>
    </row>
    <row r="31" spans="1:8" ht="12.2" customHeight="1" x14ac:dyDescent="0.2">
      <c r="A31"/>
      <c r="B31" s="175" t="s">
        <v>67</v>
      </c>
      <c r="C31"/>
      <c r="D31"/>
      <c r="E31"/>
      <c r="F31"/>
      <c r="G31"/>
      <c r="H31"/>
    </row>
    <row r="32" spans="1:8" ht="13.7" x14ac:dyDescent="0.2">
      <c r="A32"/>
      <c r="B32"/>
      <c r="C32"/>
      <c r="D32"/>
      <c r="E32"/>
      <c r="F32"/>
      <c r="G32"/>
      <c r="H32"/>
    </row>
    <row r="33" spans="1:8" ht="13.7" x14ac:dyDescent="0.2">
      <c r="A33"/>
      <c r="B33"/>
      <c r="C33"/>
      <c r="D33"/>
      <c r="E33"/>
      <c r="F33"/>
      <c r="G33"/>
      <c r="H33"/>
    </row>
    <row r="34" spans="1:8" ht="13.7" x14ac:dyDescent="0.2">
      <c r="A34"/>
      <c r="B34"/>
      <c r="C34"/>
      <c r="D34"/>
      <c r="E34"/>
      <c r="F34"/>
      <c r="G34"/>
      <c r="H34"/>
    </row>
    <row r="35" spans="1:8" ht="13.7" x14ac:dyDescent="0.2">
      <c r="A35"/>
      <c r="B35"/>
      <c r="C35"/>
      <c r="D35"/>
      <c r="E35"/>
      <c r="F35"/>
      <c r="G35"/>
      <c r="H35"/>
    </row>
  </sheetData>
  <mergeCells count="9">
    <mergeCell ref="B16:B25"/>
    <mergeCell ref="C16:C20"/>
    <mergeCell ref="C21:C25"/>
    <mergeCell ref="B2:H2"/>
    <mergeCell ref="B4:D5"/>
    <mergeCell ref="E4:H4"/>
    <mergeCell ref="B6:B15"/>
    <mergeCell ref="C6:C10"/>
    <mergeCell ref="C11:C15"/>
  </mergeCells>
  <pageMargins left="0.70866141732283472" right="0.70866141732283472" top="0.78740157480314965" bottom="0.35433070866141736" header="0.31496062992125984" footer="0.31496062992125984"/>
  <pageSetup paperSize="9" scale="90" orientation="landscape" r:id="rId1"/>
  <headerFooter>
    <oddHeader>&amp;L&amp;G&amp;C&amp;8Gesundheitsberufe - Statistik der zugelassenen Ärzte</oddHeader>
    <oddFooter>&amp;L&amp;8&amp;A&amp;C&amp;8&amp;P&amp;R&amp;8&amp;F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showGridLines="0" zoomScaleNormal="100" zoomScaleSheetLayoutView="100" workbookViewId="0"/>
  </sheetViews>
  <sheetFormatPr baseColWidth="10" defaultColWidth="11.19921875" defaultRowHeight="14.25" x14ac:dyDescent="0.2"/>
  <cols>
    <col min="1" max="1" width="1.69921875" style="2" customWidth="1"/>
    <col min="2" max="2" width="7.796875" style="2" customWidth="1"/>
    <col min="3" max="3" width="16.796875" style="2" customWidth="1"/>
    <col min="4" max="4" width="8.8984375" style="2" customWidth="1"/>
    <col min="5" max="6" width="9.796875" style="2" customWidth="1"/>
    <col min="7" max="7" width="10" style="2" customWidth="1"/>
    <col min="8" max="8" width="11.19921875" style="2"/>
    <col min="9" max="9" width="27" style="2" customWidth="1"/>
    <col min="10" max="10" width="9.8984375" style="2" customWidth="1"/>
    <col min="11" max="16384" width="11.19921875" style="2"/>
  </cols>
  <sheetData>
    <row r="1" spans="1:8" ht="9.75" customHeight="1" x14ac:dyDescent="0.2"/>
    <row r="2" spans="1:8" ht="36.75" customHeight="1" x14ac:dyDescent="0.2">
      <c r="A2"/>
      <c r="B2" s="345" t="s">
        <v>89</v>
      </c>
      <c r="C2" s="345"/>
      <c r="D2" s="345"/>
      <c r="E2" s="345"/>
      <c r="F2" s="345"/>
      <c r="G2" s="345"/>
      <c r="H2" s="345"/>
    </row>
    <row r="3" spans="1:8" ht="12.75" customHeight="1" x14ac:dyDescent="0.2">
      <c r="A3"/>
      <c r="B3"/>
      <c r="C3"/>
      <c r="D3"/>
      <c r="E3"/>
      <c r="F3"/>
      <c r="G3"/>
      <c r="H3"/>
    </row>
    <row r="4" spans="1:8" s="26" customFormat="1" ht="15" customHeight="1" x14ac:dyDescent="0.2">
      <c r="A4"/>
      <c r="B4" s="342" t="s">
        <v>91</v>
      </c>
      <c r="C4" s="342"/>
      <c r="D4" s="342"/>
      <c r="E4" s="265" t="s">
        <v>62</v>
      </c>
      <c r="F4" s="265" t="s">
        <v>63</v>
      </c>
      <c r="G4"/>
      <c r="H4"/>
    </row>
    <row r="5" spans="1:8" s="26" customFormat="1" ht="15" customHeight="1" x14ac:dyDescent="0.2">
      <c r="A5"/>
      <c r="B5" s="342">
        <v>2007</v>
      </c>
      <c r="C5" s="343" t="s">
        <v>78</v>
      </c>
      <c r="D5" s="266" t="s">
        <v>92</v>
      </c>
      <c r="E5" s="267">
        <v>0.41484000000000004</v>
      </c>
      <c r="F5" s="267">
        <v>0.39161000000000001</v>
      </c>
      <c r="G5"/>
      <c r="H5"/>
    </row>
    <row r="6" spans="1:8" s="26" customFormat="1" ht="15" customHeight="1" x14ac:dyDescent="0.2">
      <c r="A6"/>
      <c r="B6" s="342"/>
      <c r="C6" s="344"/>
      <c r="D6" s="268" t="s">
        <v>80</v>
      </c>
      <c r="E6" s="269">
        <v>0.23207999999999998</v>
      </c>
      <c r="F6" s="269">
        <v>0.21472000000000002</v>
      </c>
      <c r="G6"/>
      <c r="H6"/>
    </row>
    <row r="7" spans="1:8" s="26" customFormat="1" ht="15" customHeight="1" x14ac:dyDescent="0.2">
      <c r="A7"/>
      <c r="B7" s="342"/>
      <c r="C7" s="343" t="s">
        <v>79</v>
      </c>
      <c r="D7" s="266" t="s">
        <v>92</v>
      </c>
      <c r="E7" s="267">
        <v>0.14688999999999999</v>
      </c>
      <c r="F7" s="267">
        <v>0.1464</v>
      </c>
      <c r="G7"/>
      <c r="H7"/>
    </row>
    <row r="8" spans="1:8" s="26" customFormat="1" ht="15" customHeight="1" x14ac:dyDescent="0.2">
      <c r="A8"/>
      <c r="B8" s="342"/>
      <c r="C8" s="344"/>
      <c r="D8" s="268" t="s">
        <v>80</v>
      </c>
      <c r="E8" s="269">
        <v>5.2969999999999996E-2</v>
      </c>
      <c r="F8" s="269">
        <v>5.1130000000000002E-2</v>
      </c>
      <c r="G8"/>
      <c r="H8"/>
    </row>
    <row r="9" spans="1:8" s="26" customFormat="1" ht="15" customHeight="1" x14ac:dyDescent="0.2">
      <c r="A9"/>
      <c r="B9" s="342"/>
      <c r="C9" s="343" t="s">
        <v>113</v>
      </c>
      <c r="D9" s="266" t="s">
        <v>92</v>
      </c>
      <c r="E9" s="267">
        <v>0.11895</v>
      </c>
      <c r="F9" s="267">
        <v>0.11956</v>
      </c>
      <c r="G9"/>
      <c r="H9"/>
    </row>
    <row r="10" spans="1:8" s="26" customFormat="1" ht="15" customHeight="1" x14ac:dyDescent="0.2">
      <c r="A10"/>
      <c r="B10" s="342"/>
      <c r="C10" s="344"/>
      <c r="D10" s="268" t="s">
        <v>80</v>
      </c>
      <c r="E10" s="269">
        <v>6.3589999999999994E-2</v>
      </c>
      <c r="F10" s="269">
        <v>6.794E-2</v>
      </c>
      <c r="G10"/>
      <c r="H10"/>
    </row>
    <row r="11" spans="1:8" s="26" customFormat="1" ht="15" customHeight="1" x14ac:dyDescent="0.2">
      <c r="A11"/>
      <c r="B11" s="342">
        <v>2017</v>
      </c>
      <c r="C11" s="343" t="s">
        <v>78</v>
      </c>
      <c r="D11" s="266" t="s">
        <v>92</v>
      </c>
      <c r="E11" s="267">
        <v>0.47877000000000003</v>
      </c>
      <c r="F11" s="267">
        <v>0.43578000000000006</v>
      </c>
      <c r="G11"/>
      <c r="H11"/>
    </row>
    <row r="12" spans="1:8" s="26" customFormat="1" ht="15" customHeight="1" x14ac:dyDescent="0.2">
      <c r="A12"/>
      <c r="B12" s="342"/>
      <c r="C12" s="344"/>
      <c r="D12" s="268" t="s">
        <v>80</v>
      </c>
      <c r="E12" s="269">
        <v>0.30519999999999997</v>
      </c>
      <c r="F12" s="269">
        <v>0.28462999999999999</v>
      </c>
      <c r="G12"/>
      <c r="H12"/>
    </row>
    <row r="13" spans="1:8" s="26" customFormat="1" ht="15" customHeight="1" x14ac:dyDescent="0.2">
      <c r="A13"/>
      <c r="B13" s="342"/>
      <c r="C13" s="343" t="s">
        <v>79</v>
      </c>
      <c r="D13" s="266" t="s">
        <v>92</v>
      </c>
      <c r="E13" s="267">
        <v>0.14743999999999999</v>
      </c>
      <c r="F13" s="267">
        <v>0.15380000000000002</v>
      </c>
      <c r="G13"/>
      <c r="H13"/>
    </row>
    <row r="14" spans="1:8" s="26" customFormat="1" ht="15" customHeight="1" x14ac:dyDescent="0.2">
      <c r="A14"/>
      <c r="B14" s="342"/>
      <c r="C14" s="344"/>
      <c r="D14" s="268" t="s">
        <v>80</v>
      </c>
      <c r="E14" s="269">
        <v>6.4149999999999999E-2</v>
      </c>
      <c r="F14" s="269">
        <v>6.5000000000000002E-2</v>
      </c>
      <c r="G14"/>
      <c r="H14"/>
    </row>
    <row r="15" spans="1:8" s="26" customFormat="1" ht="15" customHeight="1" x14ac:dyDescent="0.2">
      <c r="A15"/>
      <c r="B15" s="342"/>
      <c r="C15" s="343" t="s">
        <v>113</v>
      </c>
      <c r="D15" s="266" t="s">
        <v>92</v>
      </c>
      <c r="E15" s="267">
        <v>0.11932999999999999</v>
      </c>
      <c r="F15" s="267">
        <v>0.11749000000000001</v>
      </c>
      <c r="G15"/>
      <c r="H15"/>
    </row>
    <row r="16" spans="1:8" s="26" customFormat="1" ht="15" customHeight="1" x14ac:dyDescent="0.2">
      <c r="A16"/>
      <c r="B16" s="342"/>
      <c r="C16" s="344"/>
      <c r="D16" s="268" t="s">
        <v>80</v>
      </c>
      <c r="E16" s="269">
        <v>7.2169999999999998E-2</v>
      </c>
      <c r="F16" s="269">
        <v>7.8539999999999999E-2</v>
      </c>
      <c r="G16"/>
      <c r="H16"/>
    </row>
    <row r="17" spans="1:8" s="26" customFormat="1" ht="5.25" customHeight="1" x14ac:dyDescent="0.2">
      <c r="A17"/>
      <c r="B17"/>
      <c r="C17"/>
      <c r="D17"/>
      <c r="E17"/>
      <c r="F17"/>
      <c r="G17"/>
      <c r="H17"/>
    </row>
    <row r="18" spans="1:8" s="26" customFormat="1" ht="12.2" customHeight="1" x14ac:dyDescent="0.2">
      <c r="A18"/>
      <c r="B18" s="164" t="s">
        <v>94</v>
      </c>
      <c r="C18"/>
      <c r="D18"/>
      <c r="E18"/>
      <c r="F18"/>
      <c r="G18"/>
      <c r="H18"/>
    </row>
    <row r="19" spans="1:8" s="64" customFormat="1" ht="5.25" customHeight="1" x14ac:dyDescent="0.2">
      <c r="A19"/>
      <c r="B19" s="165"/>
      <c r="C19"/>
      <c r="D19"/>
      <c r="E19"/>
      <c r="F19"/>
      <c r="G19"/>
      <c r="H19"/>
    </row>
    <row r="20" spans="1:8" s="64" customFormat="1" ht="12.2" customHeight="1" x14ac:dyDescent="0.2">
      <c r="A20"/>
      <c r="B20" s="166" t="s">
        <v>95</v>
      </c>
      <c r="C20"/>
      <c r="D20"/>
      <c r="E20"/>
      <c r="F20"/>
      <c r="G20"/>
      <c r="H20"/>
    </row>
    <row r="21" spans="1:8" s="31" customFormat="1" ht="5.25" customHeight="1" x14ac:dyDescent="0.2">
      <c r="A21"/>
      <c r="B21" s="165"/>
      <c r="C21"/>
      <c r="D21"/>
      <c r="E21"/>
      <c r="F21"/>
      <c r="G21"/>
      <c r="H21"/>
    </row>
    <row r="22" spans="1:8" s="29" customFormat="1" ht="12.2" customHeight="1" x14ac:dyDescent="0.2">
      <c r="A22"/>
      <c r="B22" s="175" t="s">
        <v>67</v>
      </c>
      <c r="C22"/>
      <c r="D22"/>
      <c r="E22"/>
      <c r="F22"/>
      <c r="G22"/>
      <c r="H22"/>
    </row>
    <row r="23" spans="1:8" s="31" customFormat="1" ht="14.25" customHeight="1" x14ac:dyDescent="0.2">
      <c r="A23"/>
      <c r="B23"/>
      <c r="C23"/>
      <c r="D23"/>
      <c r="E23"/>
      <c r="F23"/>
      <c r="G23"/>
      <c r="H23"/>
    </row>
    <row r="24" spans="1:8" s="62" customFormat="1" ht="14.25" customHeight="1" x14ac:dyDescent="0.2">
      <c r="A24"/>
    </row>
    <row r="25" spans="1:8" s="31" customFormat="1" ht="14.25" customHeight="1" x14ac:dyDescent="0.2">
      <c r="A25"/>
    </row>
    <row r="26" spans="1:8" s="29" customFormat="1" ht="12.2" customHeight="1" x14ac:dyDescent="0.2">
      <c r="A26"/>
    </row>
    <row r="27" spans="1:8" s="29" customFormat="1" ht="13.7" x14ac:dyDescent="0.2">
      <c r="A27"/>
    </row>
    <row r="28" spans="1:8" ht="6.75" customHeight="1" x14ac:dyDescent="0.2">
      <c r="A28"/>
    </row>
    <row r="29" spans="1:8" ht="9.75" customHeight="1" x14ac:dyDescent="0.2">
      <c r="A29"/>
    </row>
    <row r="30" spans="1:8" ht="9" customHeight="1" x14ac:dyDescent="0.2">
      <c r="A30"/>
    </row>
    <row r="31" spans="1:8" ht="13.7" x14ac:dyDescent="0.2">
      <c r="A31"/>
    </row>
    <row r="32" spans="1:8" ht="13.7" x14ac:dyDescent="0.2">
      <c r="A32"/>
    </row>
    <row r="33" spans="1:8" ht="13.7" x14ac:dyDescent="0.2">
      <c r="A33"/>
    </row>
    <row r="34" spans="1:8" ht="13.7" x14ac:dyDescent="0.2">
      <c r="A34"/>
    </row>
    <row r="35" spans="1:8" ht="13.7" x14ac:dyDescent="0.2">
      <c r="A35"/>
      <c r="B35"/>
      <c r="C35"/>
      <c r="D35"/>
      <c r="E35"/>
      <c r="F35"/>
      <c r="G35"/>
      <c r="H35"/>
    </row>
  </sheetData>
  <mergeCells count="10">
    <mergeCell ref="B11:B16"/>
    <mergeCell ref="C11:C12"/>
    <mergeCell ref="C13:C14"/>
    <mergeCell ref="C15:C16"/>
    <mergeCell ref="B2:H2"/>
    <mergeCell ref="B4:D4"/>
    <mergeCell ref="B5:B10"/>
    <mergeCell ref="C5:C6"/>
    <mergeCell ref="C7:C8"/>
    <mergeCell ref="C9:C10"/>
  </mergeCells>
  <pageMargins left="0.70866141732283472" right="0.70866141732283472" top="0.78740157480314965" bottom="0.35433070866141736" header="0.31496062992125984" footer="0.31496062992125984"/>
  <pageSetup paperSize="9" scale="90" orientation="landscape" r:id="rId1"/>
  <headerFooter>
    <oddHeader>&amp;L&amp;G&amp;C&amp;8Gesundheitsberufe - Statistik der zugelassenen Ärzte</oddHeader>
    <oddFooter>&amp;L&amp;8&amp;A&amp;C&amp;8&amp;P&amp;R&amp;8&amp;F</oddFooter>
  </headerFooter>
  <rowBreaks count="1" manualBreakCount="1">
    <brk id="27" max="16383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9</vt:i4>
      </vt:variant>
      <vt:variant>
        <vt:lpstr>Plages nommées</vt:lpstr>
      </vt:variant>
      <vt:variant>
        <vt:i4>9</vt:i4>
      </vt:variant>
    </vt:vector>
  </HeadingPairs>
  <TitlesOfParts>
    <vt:vector size="18" baseType="lpstr">
      <vt:lpstr>Zusammenfassung</vt:lpstr>
      <vt:lpstr>Gesamtzahl Ärzte</vt:lpstr>
      <vt:lpstr>Gesundheitsregion</vt:lpstr>
      <vt:lpstr>SIWF-Spezialisierung</vt:lpstr>
      <vt:lpstr>Geschlecht</vt:lpstr>
      <vt:lpstr>Hausärzte - Region</vt:lpstr>
      <vt:lpstr>Erwerbsquote</vt:lpstr>
      <vt:lpstr>Anzahl Artzbesuche</vt:lpstr>
      <vt:lpstr>Hausarzt-Spezialist</vt:lpstr>
      <vt:lpstr>'Anzahl Artzbesuche'!Zone_d_impression</vt:lpstr>
      <vt:lpstr>Erwerbsquote!Zone_d_impression</vt:lpstr>
      <vt:lpstr>'Gesamtzahl Ärzte'!Zone_d_impression</vt:lpstr>
      <vt:lpstr>Geschlecht!Zone_d_impression</vt:lpstr>
      <vt:lpstr>Gesundheitsregion!Zone_d_impression</vt:lpstr>
      <vt:lpstr>'Hausärzte - Region'!Zone_d_impression</vt:lpstr>
      <vt:lpstr>'Hausarzt-Spezialist'!Zone_d_impression</vt:lpstr>
      <vt:lpstr>'SIWF-Spezialisierung'!Zone_d_impression</vt:lpstr>
      <vt:lpstr>Zusammenfassung!Zone_d_impression</vt:lpstr>
    </vt:vector>
  </TitlesOfParts>
  <Company>RSV - DIMA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gloorv</dc:creator>
  <cp:lastModifiedBy>Gloor Valérie</cp:lastModifiedBy>
  <cp:lastPrinted>2021-08-12T12:30:56Z</cp:lastPrinted>
  <dcterms:created xsi:type="dcterms:W3CDTF">2010-08-02T14:08:32Z</dcterms:created>
  <dcterms:modified xsi:type="dcterms:W3CDTF">2021-09-21T07:32:42Z</dcterms:modified>
</cp:coreProperties>
</file>