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MOVSFS01\data\SECTEUR\50 - SEIS\Secteur\INDICATEURS\Démographie\Mise à jour automne 2021\7 Population et activité professionnelle\"/>
    </mc:Choice>
  </mc:AlternateContent>
  <bookViews>
    <workbookView xWindow="0" yWindow="0" windowWidth="26085" windowHeight="10020"/>
  </bookViews>
  <sheets>
    <sheet name="Zusammenfassung" sheetId="8" r:id="rId1"/>
    <sheet name="Bildungsniveau VS (1)" sheetId="11" r:id="rId2"/>
    <sheet name="Bildungsniveau CH" sheetId="12" r:id="rId3"/>
    <sheet name="Bildungsniveau VS (2)" sheetId="13" r:id="rId4"/>
    <sheet name="Wirtschaftszweig VS" sheetId="14" r:id="rId5"/>
    <sheet name="Wirtschaftszweig CH" sheetId="15" r:id="rId6"/>
    <sheet name="Erwerbsquote" sheetId="16" r:id="rId7"/>
  </sheets>
  <definedNames>
    <definedName name="_xlnm.Print_Titles" localSheetId="2">'Bildungsniveau CH'!$B:$B</definedName>
    <definedName name="_xlnm.Print_Titles" localSheetId="1">'Bildungsniveau VS (1)'!$B:$B</definedName>
    <definedName name="_xlnm.Print_Titles" localSheetId="3">'Bildungsniveau VS (2)'!$B:$B</definedName>
    <definedName name="_xlnm.Print_Titles" localSheetId="6">Erwerbsquote!$B:$B</definedName>
    <definedName name="_xlnm.Print_Titles" localSheetId="5">'Wirtschaftszweig CH'!$B:$B</definedName>
    <definedName name="_xlnm.Print_Titles" localSheetId="4">'Wirtschaftszweig VS'!$B:$B</definedName>
    <definedName name="_xlnm.Print_Area" localSheetId="2">'Bildungsniveau CH'!$B$1:$I$25</definedName>
    <definedName name="_xlnm.Print_Area" localSheetId="1">'Bildungsniveau VS (1)'!$B$1:$I$25</definedName>
    <definedName name="_xlnm.Print_Area" localSheetId="3">'Bildungsniveau VS (2)'!$B$1:$G$19</definedName>
    <definedName name="_xlnm.Print_Area" localSheetId="6">Erwerbsquote!$B$1:$I$25</definedName>
    <definedName name="_xlnm.Print_Area" localSheetId="5">'Wirtschaftszweig CH'!$B$1:$I$26</definedName>
    <definedName name="_xlnm.Print_Area" localSheetId="4">'Wirtschaftszweig VS'!$B$1:$I$26</definedName>
    <definedName name="_xlnm.Print_Area" localSheetId="0">Zusammenfassung!$B$2:$F$19</definedName>
  </definedNames>
  <calcPr calcId="162913"/>
</workbook>
</file>

<file path=xl/calcChain.xml><?xml version="1.0" encoding="utf-8"?>
<calcChain xmlns="http://schemas.openxmlformats.org/spreadsheetml/2006/main">
  <c r="I15" i="14" l="1"/>
  <c r="H15" i="14" s="1"/>
  <c r="I14" i="14"/>
  <c r="H14" i="14" s="1"/>
  <c r="I13" i="14"/>
  <c r="H13" i="14" s="1"/>
  <c r="I12" i="14"/>
  <c r="H12" i="14" s="1"/>
  <c r="I11" i="14"/>
  <c r="H11" i="14" s="1"/>
  <c r="I10" i="14"/>
  <c r="F10" i="14" s="1"/>
  <c r="H10" i="14"/>
  <c r="I9" i="14"/>
  <c r="F9" i="14" s="1"/>
  <c r="H9" i="14"/>
  <c r="I8" i="14"/>
  <c r="F8" i="14" s="1"/>
  <c r="H8" i="14"/>
  <c r="I7" i="14"/>
  <c r="F7" i="14" s="1"/>
  <c r="H7" i="14"/>
  <c r="I6" i="14"/>
  <c r="F6" i="14" s="1"/>
  <c r="H6" i="14"/>
  <c r="D6" i="14" l="1"/>
  <c r="D7" i="14"/>
  <c r="D8" i="14"/>
  <c r="D9" i="14"/>
  <c r="D10" i="14"/>
  <c r="D11" i="14"/>
  <c r="D12" i="14"/>
  <c r="D13" i="14"/>
  <c r="D14" i="14"/>
  <c r="D15" i="14"/>
  <c r="F11" i="14"/>
  <c r="F12" i="14"/>
  <c r="F13" i="14"/>
  <c r="F14" i="14"/>
  <c r="F15" i="14"/>
  <c r="E9" i="13"/>
  <c r="F6" i="13" s="1"/>
  <c r="C9" i="13"/>
  <c r="D9" i="13" s="1"/>
  <c r="G8" i="13"/>
  <c r="F8" i="13"/>
  <c r="G7" i="13"/>
  <c r="D7" i="13"/>
  <c r="G6" i="13"/>
  <c r="G9" i="13" s="1"/>
  <c r="D6" i="13" l="1"/>
  <c r="D8" i="13"/>
  <c r="F7" i="13"/>
  <c r="F9" i="13"/>
  <c r="H15" i="11" l="1"/>
  <c r="F15" i="11"/>
  <c r="D15" i="11"/>
  <c r="H14" i="11"/>
  <c r="F14" i="11"/>
  <c r="D14" i="11"/>
  <c r="H13" i="11"/>
  <c r="F13" i="11"/>
  <c r="D13" i="11"/>
  <c r="H12" i="11"/>
  <c r="F12" i="11"/>
  <c r="D12" i="11"/>
  <c r="H11" i="11"/>
  <c r="F11" i="11"/>
  <c r="D11" i="11"/>
  <c r="H10" i="11"/>
  <c r="F10" i="11"/>
  <c r="D10" i="11"/>
  <c r="H9" i="11"/>
  <c r="F9" i="11"/>
  <c r="D9" i="11"/>
  <c r="H8" i="11"/>
  <c r="F8" i="11"/>
  <c r="D8" i="11"/>
  <c r="H7" i="11"/>
  <c r="F7" i="11"/>
  <c r="D7" i="11"/>
  <c r="H6" i="11"/>
  <c r="F6" i="11"/>
  <c r="D6" i="11"/>
  <c r="B9" i="8"/>
  <c r="B10" i="8" s="1"/>
  <c r="B11" i="8" s="1"/>
  <c r="B12" i="8" s="1"/>
  <c r="B8" i="8" l="1"/>
</calcChain>
</file>

<file path=xl/sharedStrings.xml><?xml version="1.0" encoding="utf-8"?>
<sst xmlns="http://schemas.openxmlformats.org/spreadsheetml/2006/main" count="169" uniqueCount="80">
  <si>
    <t>Nr</t>
  </si>
  <si>
    <t xml:space="preserve">Übersicht der Arbeitsmappe </t>
  </si>
  <si>
    <t>Beschreibung</t>
  </si>
  <si>
    <t>Link</t>
  </si>
  <si>
    <t>Name der Tabelle</t>
  </si>
  <si>
    <r>
      <rPr>
        <sz val="9"/>
        <color indexed="8"/>
        <rFont val="Symbol"/>
        <family val="1"/>
        <charset val="2"/>
      </rPr>
      <t>ã</t>
    </r>
    <r>
      <rPr>
        <sz val="9"/>
        <color indexed="8"/>
        <rFont val="Verdana"/>
        <family val="2"/>
      </rPr>
      <t xml:space="preserve"> WGO</t>
    </r>
  </si>
  <si>
    <t>Jahr</t>
  </si>
  <si>
    <r>
      <rPr>
        <sz val="8"/>
        <rFont val="Symbol"/>
        <family val="1"/>
        <charset val="2"/>
      </rPr>
      <t>ã</t>
    </r>
    <r>
      <rPr>
        <sz val="8"/>
        <rFont val="Verdana"/>
        <family val="2"/>
      </rPr>
      <t xml:space="preserve"> WGO 2021</t>
    </r>
  </si>
  <si>
    <t>Demographie - Erwerbstätigkeit und Arbeitszeit</t>
  </si>
  <si>
    <t>- Quellen: Bundesamt für Statistik (BFS): Strukturerhebung (SE), Statistik der Unternehmensstruktur (STATENT).</t>
  </si>
  <si>
    <t>Bildungsniveau CH</t>
  </si>
  <si>
    <t>Bildungsniveau VS (2)</t>
  </si>
  <si>
    <t>Bildungsniveau VS (1)</t>
  </si>
  <si>
    <t>Wirtschaftszweig VS</t>
  </si>
  <si>
    <t>Wirtschaftszweig CH</t>
  </si>
  <si>
    <t>Erwerbsquote</t>
  </si>
  <si>
    <t>Höchste abgeschlossene Bildungsniveau in der ständigen Wohnbevölkerung ab 25 Jahren, Wallis, ab 2010</t>
  </si>
  <si>
    <t>Höchste abgeschlossene Bildungsniveau in der ständigen Wohnbevölkerung ab 25 Jahren, Schweiz, ab 2010</t>
  </si>
  <si>
    <t>Stellenaufteilung nach Wirtschaftszweig, Schweiz, ab 2005</t>
  </si>
  <si>
    <t>Stellenaufteilung nach Wirtschaftszweig, Wallis, ab 2005</t>
  </si>
  <si>
    <t>Erwerbstätige Bevölkerung ab 15 Jahren nach Erwerbsquote und nach Geschlecht, nach Kanton, 2019</t>
  </si>
  <si>
    <t>Total</t>
  </si>
  <si>
    <t>N</t>
  </si>
  <si>
    <t>%</t>
  </si>
  <si>
    <t>Ohne postobligatorische Ausbildung</t>
  </si>
  <si>
    <t>Sekundarstufe II</t>
  </si>
  <si>
    <t>Tertiärstufe</t>
  </si>
  <si>
    <t>Letzte Aktualisierung: Dezember 2021</t>
  </si>
  <si>
    <t>Frauen</t>
  </si>
  <si>
    <t>Männer</t>
  </si>
  <si>
    <t>Bildungsniveau</t>
  </si>
  <si>
    <r>
      <t>2005</t>
    </r>
    <r>
      <rPr>
        <b/>
        <vertAlign val="superscript"/>
        <sz val="10"/>
        <rFont val="Verdana"/>
        <family val="2"/>
      </rPr>
      <t>1)</t>
    </r>
  </si>
  <si>
    <r>
      <t>2008</t>
    </r>
    <r>
      <rPr>
        <b/>
        <vertAlign val="superscript"/>
        <sz val="10"/>
        <rFont val="Verdana"/>
        <family val="2"/>
      </rPr>
      <t>1)</t>
    </r>
  </si>
  <si>
    <t>Primärer Sektor</t>
  </si>
  <si>
    <t>Sekundärer Sektor</t>
  </si>
  <si>
    <t>Tertiärer Sektor</t>
  </si>
  <si>
    <t>Quelle(n) : BFS, Strukturerhebung</t>
  </si>
  <si>
    <t>Quelle(n) : BFS, Statistik der Unternehmensstruktur</t>
  </si>
  <si>
    <t>Bemerkung(en):</t>
  </si>
  <si>
    <t>Bermerkung(en):</t>
  </si>
  <si>
    <r>
      <rPr>
        <sz val="9"/>
        <rFont val="Symbol"/>
        <family val="1"/>
        <charset val="2"/>
      </rPr>
      <t>ã</t>
    </r>
    <r>
      <rPr>
        <sz val="9"/>
        <rFont val="Verdana"/>
        <family val="2"/>
      </rPr>
      <t xml:space="preserve"> WGO</t>
    </r>
  </si>
  <si>
    <t>1) Die Strukturerhebung (SE) wird seit 2010 im Rahmen der neuen, jährlichen Volkszählung realisiert. Das Hauptaugenmerk der SE liegt auf der Beobachtung der sozioökonomischen und der soziokulturellen Strukturen der Bevölkerung in der Schweiz.  Es handelt sich um eine Stichprobenerhebung bei 200 000 Personen in der Schweiz.</t>
  </si>
  <si>
    <t>50-69%</t>
  </si>
  <si>
    <t>70-89%</t>
  </si>
  <si>
    <t>90-100%</t>
  </si>
  <si>
    <t>CH</t>
  </si>
  <si>
    <t>AG</t>
  </si>
  <si>
    <t>AI</t>
  </si>
  <si>
    <t>AR</t>
  </si>
  <si>
    <t>BE</t>
  </si>
  <si>
    <t>BL</t>
  </si>
  <si>
    <t>BS</t>
  </si>
  <si>
    <t>FR</t>
  </si>
  <si>
    <t>GE</t>
  </si>
  <si>
    <t>GL</t>
  </si>
  <si>
    <t>GR</t>
  </si>
  <si>
    <t>JU</t>
  </si>
  <si>
    <t>LU</t>
  </si>
  <si>
    <t>NE</t>
  </si>
  <si>
    <t>NW</t>
  </si>
  <si>
    <t>OW</t>
  </si>
  <si>
    <t>SG</t>
  </si>
  <si>
    <t>SH</t>
  </si>
  <si>
    <t>SO</t>
  </si>
  <si>
    <t>SZ</t>
  </si>
  <si>
    <t>TG</t>
  </si>
  <si>
    <t>TI</t>
  </si>
  <si>
    <t>UR</t>
  </si>
  <si>
    <t>VD</t>
  </si>
  <si>
    <t>VS</t>
  </si>
  <si>
    <t>ZG</t>
  </si>
  <si>
    <t>ZH</t>
  </si>
  <si>
    <t>Kanton</t>
  </si>
  <si>
    <t>Unter 50%</t>
  </si>
  <si>
    <t>Erwerbstätige Bevölkerung ab 15 Jahren nach Erwerbsquote, Kanton und Geschlecht, 2019</t>
  </si>
  <si>
    <t xml:space="preserve">1) Die Statistik der Unternehmensstruktur (STATENT) ist eine Vollerhebung. Die STATENT basiert im Wesentlichen auf Daten des Registers der Alters- und Hinterlassenenversicherung AHV sowie auf Informationen aus dem Unternehmens- und Betriebsregister des BFS. </t>
  </si>
  <si>
    <t>2) 2005-2008 : Geschätzte Ergebnisse</t>
  </si>
  <si>
    <t>Niveau der höchsten abgeschlossenen Ausbildung innerhalb der ständigen Wohnbevölkerung ab 25 Jahren, Wallis, ab 2010</t>
  </si>
  <si>
    <t>Niveau der höchsten abgeschlossenen Ausbildung innerhalb der ständigen Wohnbevölkerung ab 25 Jahren, Schweiz, ab 2010</t>
  </si>
  <si>
    <t>Niveau der höchsten abgeschlossenen Ausbildung innerhalb der erwerbstätigen Bevölkerung ab 15 Jahren, nach Geschlecht, Wallis,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</si>
</sst>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_ * #,##0_ ;_ * \-#,##0_ ;_ * &quot;-&quot;??_ ;_ @_ "/>
    <numFmt numFmtId="166" formatCode="0.0%"/>
    <numFmt numFmtId="167" formatCode="_-* #,##0_-;\-* #,##0_-;_-* &quot;-&quot;??_-;_-@_-"/>
  </numFmts>
  <fonts count="28" x14ac:knownFonts="1">
    <font>
      <sz val="10"/>
      <name val="Arial"/>
    </font>
    <font>
      <sz val="11"/>
      <color theme="1"/>
      <name val="Calibri"/>
      <family val="2"/>
      <scheme val="minor"/>
    </font>
    <font>
      <sz val="10"/>
      <name val="Arial"/>
      <family val="2"/>
    </font>
    <font>
      <u/>
      <sz val="10"/>
      <color indexed="12"/>
      <name val="Arial"/>
      <family val="2"/>
    </font>
    <font>
      <b/>
      <sz val="9"/>
      <name val="Verdana"/>
      <family val="2"/>
    </font>
    <font>
      <sz val="9"/>
      <name val="Verdana"/>
      <family val="2"/>
    </font>
    <font>
      <b/>
      <sz val="12"/>
      <name val="Verdana"/>
      <family val="2"/>
    </font>
    <font>
      <sz val="10"/>
      <name val="Helvetica"/>
    </font>
    <font>
      <sz val="9"/>
      <color indexed="8"/>
      <name val="Symbol"/>
      <family val="1"/>
      <charset val="2"/>
    </font>
    <font>
      <sz val="9"/>
      <color indexed="8"/>
      <name val="Verdana"/>
      <family val="2"/>
    </font>
    <font>
      <sz val="10"/>
      <name val="Verdana"/>
      <family val="2"/>
    </font>
    <font>
      <b/>
      <i/>
      <sz val="9"/>
      <name val="Verdana"/>
      <family val="2"/>
    </font>
    <font>
      <sz val="12"/>
      <name val="Helvetica"/>
    </font>
    <font>
      <b/>
      <sz val="12"/>
      <color indexed="8"/>
      <name val="Verdana"/>
      <family val="2"/>
    </font>
    <font>
      <i/>
      <sz val="10"/>
      <name val="Verdana"/>
      <family val="2"/>
    </font>
    <font>
      <sz val="8"/>
      <name val="Verdana"/>
      <family val="2"/>
    </font>
    <font>
      <sz val="8"/>
      <name val="Helv"/>
    </font>
    <font>
      <sz val="10"/>
      <name val="Helv"/>
    </font>
    <font>
      <sz val="8"/>
      <name val="Symbol"/>
      <family val="1"/>
      <charset val="2"/>
    </font>
    <font>
      <sz val="11"/>
      <color theme="1"/>
      <name val="Calibri"/>
      <family val="2"/>
      <scheme val="minor"/>
    </font>
    <font>
      <u/>
      <sz val="10"/>
      <color theme="10"/>
      <name val="Arial"/>
      <family val="2"/>
    </font>
    <font>
      <sz val="11"/>
      <color theme="1"/>
      <name val="Verdana"/>
      <family val="2"/>
    </font>
    <font>
      <sz val="9"/>
      <color theme="1"/>
      <name val="Verdana"/>
      <family val="2"/>
    </font>
    <font>
      <b/>
      <sz val="10"/>
      <name val="Verdana"/>
      <family val="2"/>
    </font>
    <font>
      <b/>
      <vertAlign val="superscript"/>
      <sz val="10"/>
      <name val="Verdana"/>
      <family val="2"/>
    </font>
    <font>
      <sz val="9"/>
      <name val="Symbol"/>
      <family val="1"/>
      <charset val="2"/>
    </font>
    <font>
      <b/>
      <sz val="10"/>
      <color theme="0"/>
      <name val="Verdana"/>
      <family val="2"/>
    </font>
    <font>
      <sz val="8"/>
      <color indexed="8"/>
      <name val="Arial"/>
      <family val="2"/>
    </font>
  </fonts>
  <fills count="10">
    <fill>
      <patternFill patternType="none"/>
    </fill>
    <fill>
      <patternFill patternType="gray125"/>
    </fill>
    <fill>
      <patternFill patternType="solid">
        <fgColor indexed="9"/>
        <bgColor indexed="9"/>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3333CC"/>
        <bgColor indexed="64"/>
      </patternFill>
    </fill>
    <fill>
      <patternFill patternType="solid">
        <fgColor rgb="FFFFFFFF"/>
        <bgColor indexed="64"/>
      </patternFill>
    </fill>
    <fill>
      <patternFill patternType="solid">
        <fgColor theme="0"/>
        <bgColor indexed="64"/>
      </patternFill>
    </fill>
    <fill>
      <patternFill patternType="solid">
        <fgColor rgb="FFFF0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s>
  <cellStyleXfs count="16">
    <xf numFmtId="0" fontId="0" fillId="0" borderId="0"/>
    <xf numFmtId="0" fontId="3"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4" fontId="2" fillId="0" borderId="0" applyFont="0" applyFill="0" applyBorder="0" applyAlignment="0" applyProtection="0"/>
    <xf numFmtId="164" fontId="2" fillId="0" borderId="0" applyFont="0" applyFill="0" applyBorder="0" applyAlignment="0" applyProtection="0"/>
    <xf numFmtId="4" fontId="17" fillId="0" borderId="0" applyFont="0" applyFill="0" applyBorder="0" applyAlignment="0" applyProtection="0"/>
    <xf numFmtId="0" fontId="19" fillId="0" borderId="0"/>
    <xf numFmtId="0" fontId="2" fillId="0" borderId="0"/>
    <xf numFmtId="0" fontId="19" fillId="0" borderId="0"/>
    <xf numFmtId="0" fontId="12" fillId="0" borderId="0"/>
    <xf numFmtId="0" fontId="2" fillId="0" borderId="0"/>
    <xf numFmtId="0" fontId="16" fillId="0" borderId="0"/>
    <xf numFmtId="9" fontId="2" fillId="0" borderId="0" applyFont="0" applyFill="0" applyBorder="0" applyAlignment="0" applyProtection="0"/>
    <xf numFmtId="0" fontId="2" fillId="0" borderId="0"/>
    <xf numFmtId="0" fontId="7" fillId="0" borderId="0"/>
    <xf numFmtId="0" fontId="1" fillId="0" borderId="0"/>
  </cellStyleXfs>
  <cellXfs count="99">
    <xf numFmtId="0" fontId="0" fillId="0" borderId="0" xfId="0"/>
    <xf numFmtId="0" fontId="5" fillId="0" borderId="0" xfId="0" applyFont="1" applyFill="1" applyAlignment="1">
      <alignment vertical="center"/>
    </xf>
    <xf numFmtId="0" fontId="4" fillId="0" borderId="0" xfId="0" applyFont="1" applyFill="1" applyAlignment="1">
      <alignment vertical="center"/>
    </xf>
    <xf numFmtId="0" fontId="21" fillId="0" borderId="0" xfId="6" applyFont="1" applyAlignment="1">
      <alignment vertical="center"/>
    </xf>
    <xf numFmtId="0" fontId="5" fillId="0" borderId="0" xfId="0" applyFont="1" applyAlignment="1">
      <alignment vertical="center"/>
    </xf>
    <xf numFmtId="165" fontId="5" fillId="0" borderId="0" xfId="0" applyNumberFormat="1" applyFont="1" applyAlignment="1">
      <alignment vertical="center"/>
    </xf>
    <xf numFmtId="0" fontId="4" fillId="0" borderId="0" xfId="14" applyFont="1" applyFill="1" applyBorder="1" applyAlignment="1">
      <alignment horizontal="left" vertical="center"/>
    </xf>
    <xf numFmtId="0" fontId="11" fillId="0" borderId="0" xfId="14" applyFont="1" applyFill="1" applyBorder="1" applyAlignment="1">
      <alignment horizontal="left" vertical="center"/>
    </xf>
    <xf numFmtId="0" fontId="6" fillId="0" borderId="0" xfId="14" applyFont="1" applyFill="1" applyBorder="1" applyAlignment="1">
      <alignment horizontal="left" vertical="center"/>
    </xf>
    <xf numFmtId="0" fontId="13" fillId="2" borderId="0" xfId="6" applyFont="1" applyFill="1" applyBorder="1" applyAlignment="1">
      <alignment vertical="center"/>
    </xf>
    <xf numFmtId="0" fontId="10" fillId="4" borderId="1" xfId="10" applyFont="1" applyFill="1" applyBorder="1" applyAlignment="1">
      <alignment horizontal="center" vertical="center"/>
    </xf>
    <xf numFmtId="0" fontId="10" fillId="0" borderId="3" xfId="10" applyFont="1" applyBorder="1" applyAlignment="1">
      <alignment vertical="center"/>
    </xf>
    <xf numFmtId="0" fontId="3" fillId="0" borderId="8" xfId="1" applyBorder="1" applyAlignment="1" applyProtection="1">
      <alignment horizontal="center" vertical="center"/>
    </xf>
    <xf numFmtId="0" fontId="10" fillId="0" borderId="8" xfId="10" applyFont="1" applyBorder="1" applyAlignment="1">
      <alignment horizontal="center" vertical="center" wrapText="1"/>
    </xf>
    <xf numFmtId="0" fontId="10" fillId="0" borderId="8" xfId="10" applyFont="1" applyBorder="1" applyAlignment="1">
      <alignment horizontal="left" vertical="center" wrapText="1" indent="1"/>
    </xf>
    <xf numFmtId="0" fontId="9" fillId="0" borderId="0" xfId="0" applyFont="1" applyAlignment="1">
      <alignment horizontal="left" vertical="center"/>
    </xf>
    <xf numFmtId="0" fontId="10" fillId="0" borderId="11" xfId="10" applyFont="1" applyBorder="1" applyAlignment="1">
      <alignment horizontal="center" vertical="center" wrapText="1"/>
    </xf>
    <xf numFmtId="0" fontId="10" fillId="0" borderId="11" xfId="10" applyFont="1" applyBorder="1" applyAlignment="1">
      <alignment horizontal="left" vertical="center" wrapText="1" indent="1"/>
    </xf>
    <xf numFmtId="0" fontId="3" fillId="0" borderId="11" xfId="1" applyBorder="1" applyAlignment="1" applyProtection="1">
      <alignment horizontal="center" vertical="center"/>
    </xf>
    <xf numFmtId="0" fontId="22" fillId="0" borderId="0" xfId="0" applyFont="1" applyFill="1" applyAlignment="1">
      <alignment horizontal="left" vertical="center"/>
    </xf>
    <xf numFmtId="0" fontId="10" fillId="0" borderId="9" xfId="10" applyFont="1" applyFill="1" applyBorder="1" applyAlignment="1">
      <alignment horizontal="center" vertical="center" wrapText="1"/>
    </xf>
    <xf numFmtId="0" fontId="10" fillId="0" borderId="9" xfId="10" applyFont="1" applyFill="1" applyBorder="1" applyAlignment="1">
      <alignment horizontal="left" vertical="center" wrapText="1" indent="1"/>
    </xf>
    <xf numFmtId="0" fontId="3" fillId="0" borderId="9" xfId="1" applyFill="1" applyBorder="1" applyAlignment="1" applyProtection="1">
      <alignment horizontal="center" vertical="center"/>
    </xf>
    <xf numFmtId="0" fontId="23" fillId="0" borderId="0" xfId="0" applyFont="1" applyFill="1" applyAlignment="1">
      <alignment vertical="center"/>
    </xf>
    <xf numFmtId="0" fontId="10" fillId="0" borderId="0" xfId="0" applyFont="1" applyFill="1" applyAlignment="1">
      <alignment vertical="center"/>
    </xf>
    <xf numFmtId="0" fontId="10" fillId="0" borderId="0" xfId="0" applyFont="1" applyFill="1" applyAlignment="1">
      <alignment horizontal="center" vertical="center"/>
    </xf>
    <xf numFmtId="0" fontId="23" fillId="0" borderId="0" xfId="0" applyFont="1" applyFill="1" applyBorder="1" applyAlignment="1">
      <alignment horizontal="center" vertical="center"/>
    </xf>
    <xf numFmtId="0" fontId="10" fillId="0" borderId="0" xfId="10" applyFont="1" applyAlignment="1">
      <alignment vertical="center"/>
    </xf>
    <xf numFmtId="0" fontId="14" fillId="0" borderId="0" xfId="10" applyFont="1" applyAlignment="1">
      <alignment vertical="center"/>
    </xf>
    <xf numFmtId="0" fontId="10" fillId="0" borderId="2" xfId="10" applyFont="1" applyBorder="1" applyAlignment="1">
      <alignment vertical="center"/>
    </xf>
    <xf numFmtId="0" fontId="10" fillId="0" borderId="4" xfId="10" applyFont="1" applyBorder="1" applyAlignment="1">
      <alignment vertical="center"/>
    </xf>
    <xf numFmtId="0" fontId="10" fillId="0" borderId="5" xfId="10" quotePrefix="1" applyFont="1" applyBorder="1" applyAlignment="1">
      <alignment horizontal="left" vertical="center"/>
    </xf>
    <xf numFmtId="0" fontId="10" fillId="0" borderId="6" xfId="10" applyFont="1" applyBorder="1" applyAlignment="1">
      <alignment vertical="center"/>
    </xf>
    <xf numFmtId="0" fontId="10" fillId="0" borderId="7" xfId="10" applyFont="1" applyBorder="1" applyAlignment="1">
      <alignment vertical="center"/>
    </xf>
    <xf numFmtId="0" fontId="10" fillId="0" borderId="3" xfId="10" quotePrefix="1" applyFont="1" applyBorder="1" applyAlignment="1">
      <alignment horizontal="left" vertical="center"/>
    </xf>
    <xf numFmtId="0" fontId="15" fillId="0" borderId="0" xfId="10" applyFont="1" applyAlignment="1">
      <alignment horizontal="right" vertical="center"/>
    </xf>
    <xf numFmtId="0" fontId="10" fillId="0" borderId="0" xfId="10" applyFont="1" applyFill="1" applyAlignment="1">
      <alignment vertical="center"/>
    </xf>
    <xf numFmtId="0" fontId="23" fillId="0" borderId="10"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3" borderId="1" xfId="0" applyFont="1" applyFill="1" applyBorder="1" applyAlignment="1">
      <alignment horizontal="center" vertical="center" wrapText="1"/>
    </xf>
    <xf numFmtId="167" fontId="10" fillId="0" borderId="10" xfId="3" applyNumberFormat="1" applyFont="1" applyFill="1" applyBorder="1" applyAlignment="1">
      <alignment vertical="center"/>
    </xf>
    <xf numFmtId="166" fontId="10" fillId="0" borderId="10" xfId="12" applyNumberFormat="1" applyFont="1" applyFill="1" applyBorder="1" applyAlignment="1">
      <alignment vertical="center"/>
    </xf>
    <xf numFmtId="167" fontId="23" fillId="5" borderId="10" xfId="3" applyNumberFormat="1" applyFont="1" applyFill="1" applyBorder="1" applyAlignment="1">
      <alignment vertical="center"/>
    </xf>
    <xf numFmtId="167" fontId="10" fillId="0" borderId="8" xfId="3" applyNumberFormat="1" applyFont="1" applyFill="1" applyBorder="1" applyAlignment="1">
      <alignment vertical="center"/>
    </xf>
    <xf numFmtId="166" fontId="10" fillId="0" borderId="8" xfId="12" applyNumberFormat="1" applyFont="1" applyFill="1" applyBorder="1" applyAlignment="1">
      <alignment vertical="center"/>
    </xf>
    <xf numFmtId="167" fontId="23" fillId="5" borderId="8" xfId="3" applyNumberFormat="1" applyFont="1" applyFill="1" applyBorder="1" applyAlignment="1">
      <alignment vertical="center"/>
    </xf>
    <xf numFmtId="167" fontId="10" fillId="0" borderId="9" xfId="3" applyNumberFormat="1" applyFont="1" applyFill="1" applyBorder="1" applyAlignment="1">
      <alignment vertical="center"/>
    </xf>
    <xf numFmtId="166" fontId="10" fillId="0" borderId="9" xfId="12" applyNumberFormat="1" applyFont="1" applyFill="1" applyBorder="1" applyAlignment="1">
      <alignment vertical="center"/>
    </xf>
    <xf numFmtId="167" fontId="23" fillId="5" borderId="9" xfId="3" applyNumberFormat="1" applyFont="1" applyFill="1" applyBorder="1" applyAlignment="1">
      <alignment vertical="center"/>
    </xf>
    <xf numFmtId="0" fontId="23" fillId="0" borderId="0" xfId="0" applyFont="1" applyFill="1" applyBorder="1" applyAlignment="1">
      <alignment vertical="center"/>
    </xf>
    <xf numFmtId="0" fontId="23" fillId="0" borderId="0" xfId="0" applyFont="1" applyFill="1" applyBorder="1" applyAlignment="1">
      <alignment vertical="center" wrapText="1"/>
    </xf>
    <xf numFmtId="0" fontId="23" fillId="0" borderId="18" xfId="0" applyFont="1" applyFill="1" applyBorder="1" applyAlignment="1">
      <alignment horizontal="left" vertical="center"/>
    </xf>
    <xf numFmtId="167" fontId="10" fillId="0" borderId="18" xfId="3" applyNumberFormat="1" applyFont="1" applyFill="1" applyBorder="1" applyAlignment="1">
      <alignment vertical="center"/>
    </xf>
    <xf numFmtId="166" fontId="10" fillId="0" borderId="18" xfId="12" applyNumberFormat="1" applyFont="1" applyFill="1" applyBorder="1" applyAlignment="1">
      <alignment vertical="center"/>
    </xf>
    <xf numFmtId="0" fontId="23" fillId="0" borderId="8" xfId="0" applyFont="1" applyFill="1" applyBorder="1" applyAlignment="1">
      <alignment horizontal="left" vertical="center"/>
    </xf>
    <xf numFmtId="0" fontId="23" fillId="0" borderId="11" xfId="0" applyFont="1" applyFill="1" applyBorder="1" applyAlignment="1">
      <alignment horizontal="left" vertical="center"/>
    </xf>
    <xf numFmtId="167" fontId="10" fillId="0" borderId="11" xfId="3" applyNumberFormat="1" applyFont="1" applyFill="1" applyBorder="1" applyAlignment="1">
      <alignment vertical="center"/>
    </xf>
    <xf numFmtId="166" fontId="10" fillId="0" borderId="11" xfId="12" applyNumberFormat="1" applyFont="1" applyFill="1" applyBorder="1" applyAlignment="1">
      <alignment vertical="center"/>
    </xf>
    <xf numFmtId="0" fontId="23" fillId="5" borderId="1" xfId="0" applyFont="1" applyFill="1" applyBorder="1" applyAlignment="1">
      <alignment horizontal="left" vertical="center"/>
    </xf>
    <xf numFmtId="167" fontId="23" fillId="5" borderId="1" xfId="3" applyNumberFormat="1" applyFont="1" applyFill="1" applyBorder="1" applyAlignment="1">
      <alignment vertical="center"/>
    </xf>
    <xf numFmtId="166" fontId="23" fillId="5" borderId="1" xfId="12" applyNumberFormat="1" applyFont="1" applyFill="1" applyBorder="1" applyAlignment="1">
      <alignment vertical="center"/>
    </xf>
    <xf numFmtId="0" fontId="6" fillId="0" borderId="0" xfId="14" applyFont="1" applyFill="1" applyBorder="1" applyAlignment="1">
      <alignment vertical="center" wrapText="1"/>
    </xf>
    <xf numFmtId="0" fontId="23" fillId="3" borderId="1" xfId="0" applyFont="1" applyFill="1" applyBorder="1" applyAlignment="1">
      <alignment horizontal="center" vertical="center" wrapText="1"/>
    </xf>
    <xf numFmtId="0" fontId="22" fillId="0" borderId="0" xfId="0" applyFont="1" applyAlignment="1">
      <alignment horizontal="left" vertical="center"/>
    </xf>
    <xf numFmtId="0" fontId="5" fillId="0" borderId="0" xfId="0" applyFont="1" applyAlignment="1">
      <alignment horizontal="left" vertical="center"/>
    </xf>
    <xf numFmtId="0" fontId="5" fillId="0" borderId="0" xfId="10" applyFont="1" applyAlignment="1">
      <alignment horizontal="left" vertical="center"/>
    </xf>
    <xf numFmtId="0" fontId="5" fillId="0" borderId="0" xfId="0" applyFont="1" applyAlignment="1">
      <alignment vertical="center" wrapText="1"/>
    </xf>
    <xf numFmtId="167" fontId="26" fillId="6" borderId="18" xfId="3" applyNumberFormat="1" applyFont="1" applyFill="1" applyBorder="1" applyAlignment="1">
      <alignment horizontal="center" vertical="center"/>
    </xf>
    <xf numFmtId="167" fontId="26" fillId="6" borderId="18" xfId="3" applyNumberFormat="1" applyFont="1" applyFill="1" applyBorder="1" applyAlignment="1">
      <alignment vertical="center"/>
    </xf>
    <xf numFmtId="0" fontId="0" fillId="0" borderId="0" xfId="0" applyBorder="1" applyAlignment="1">
      <alignment vertical="center" wrapText="1"/>
    </xf>
    <xf numFmtId="0" fontId="10" fillId="0" borderId="0" xfId="0" applyFont="1" applyFill="1" applyBorder="1" applyAlignment="1">
      <alignment vertical="center"/>
    </xf>
    <xf numFmtId="167" fontId="23" fillId="0" borderId="10" xfId="3" applyNumberFormat="1" applyFont="1" applyFill="1" applyBorder="1" applyAlignment="1">
      <alignment horizontal="center" vertical="center"/>
    </xf>
    <xf numFmtId="0" fontId="27" fillId="7" borderId="0" xfId="0" applyNumberFormat="1" applyFont="1" applyFill="1" applyBorder="1" applyAlignment="1" applyProtection="1">
      <alignment horizontal="left" vertical="center" wrapText="1"/>
    </xf>
    <xf numFmtId="167" fontId="23" fillId="0" borderId="8" xfId="3" applyNumberFormat="1" applyFont="1" applyFill="1" applyBorder="1" applyAlignment="1">
      <alignment horizontal="center" vertical="center"/>
    </xf>
    <xf numFmtId="167" fontId="10" fillId="0" borderId="8" xfId="3" applyNumberFormat="1" applyFont="1" applyFill="1" applyBorder="1" applyAlignment="1">
      <alignment horizontal="right" vertical="center"/>
    </xf>
    <xf numFmtId="0" fontId="27" fillId="8" borderId="0" xfId="0" applyNumberFormat="1" applyFont="1" applyFill="1" applyBorder="1" applyAlignment="1" applyProtection="1">
      <alignment horizontal="left" vertical="center" wrapText="1"/>
    </xf>
    <xf numFmtId="167" fontId="26" fillId="9" borderId="8" xfId="3" applyNumberFormat="1" applyFont="1" applyFill="1" applyBorder="1" applyAlignment="1">
      <alignment horizontal="center" vertical="center"/>
    </xf>
    <xf numFmtId="167" fontId="26" fillId="9" borderId="8" xfId="3" applyNumberFormat="1" applyFont="1" applyFill="1" applyBorder="1" applyAlignment="1">
      <alignment vertical="center"/>
    </xf>
    <xf numFmtId="167" fontId="10" fillId="0" borderId="0" xfId="0" applyNumberFormat="1" applyFont="1" applyFill="1" applyAlignment="1">
      <alignment vertical="center"/>
    </xf>
    <xf numFmtId="167" fontId="23" fillId="0" borderId="9" xfId="3" applyNumberFormat="1" applyFont="1" applyFill="1" applyBorder="1" applyAlignment="1">
      <alignment horizontal="center" vertical="center"/>
    </xf>
    <xf numFmtId="0" fontId="21" fillId="0" borderId="0" xfId="15" applyFont="1" applyAlignment="1">
      <alignment vertical="center"/>
    </xf>
    <xf numFmtId="166" fontId="10" fillId="0" borderId="0" xfId="12" applyNumberFormat="1" applyFont="1" applyFill="1" applyAlignment="1">
      <alignment vertical="center"/>
    </xf>
    <xf numFmtId="0" fontId="10" fillId="0" borderId="0" xfId="0" applyFont="1" applyFill="1" applyAlignment="1">
      <alignment horizontal="right" vertical="center"/>
    </xf>
    <xf numFmtId="9" fontId="10" fillId="0" borderId="0" xfId="12" applyFont="1" applyFill="1" applyAlignment="1">
      <alignment vertical="center"/>
    </xf>
    <xf numFmtId="2" fontId="5" fillId="0" borderId="0" xfId="0" applyNumberFormat="1" applyFont="1" applyFill="1" applyBorder="1" applyAlignment="1">
      <alignment vertical="center"/>
    </xf>
    <xf numFmtId="0" fontId="10" fillId="0" borderId="12" xfId="10" quotePrefix="1" applyFont="1" applyBorder="1" applyAlignment="1">
      <alignment horizontal="left" vertical="center" wrapText="1"/>
    </xf>
    <xf numFmtId="0" fontId="10" fillId="0" borderId="0" xfId="10" quotePrefix="1" applyFont="1" applyBorder="1" applyAlignment="1">
      <alignment horizontal="left" vertical="center" wrapText="1"/>
    </xf>
    <xf numFmtId="0" fontId="10" fillId="0" borderId="13" xfId="10" quotePrefix="1" applyFont="1" applyBorder="1" applyAlignment="1">
      <alignment horizontal="left" vertical="center" wrapText="1"/>
    </xf>
    <xf numFmtId="0" fontId="5" fillId="0" borderId="0" xfId="0" applyFont="1" applyAlignment="1">
      <alignment horizontal="left" vertical="center" wrapText="1"/>
    </xf>
    <xf numFmtId="0" fontId="6" fillId="0" borderId="0" xfId="14" applyFont="1" applyFill="1" applyBorder="1" applyAlignment="1">
      <alignment horizontal="left" vertical="center" wrapText="1"/>
    </xf>
    <xf numFmtId="0" fontId="23" fillId="3" borderId="15"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16" xfId="0" applyFont="1" applyFill="1" applyBorder="1" applyAlignment="1">
      <alignment horizontal="center" vertical="center" wrapText="1"/>
    </xf>
    <xf numFmtId="0" fontId="23" fillId="3" borderId="1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2" fillId="0" borderId="0" xfId="0" applyFont="1" applyFill="1" applyAlignment="1">
      <alignment horizontal="left" vertical="center"/>
    </xf>
    <xf numFmtId="0" fontId="22" fillId="0" borderId="0" xfId="0" applyFont="1" applyFill="1" applyAlignment="1">
      <alignment horizontal="left" vertical="center" wrapText="1"/>
    </xf>
    <xf numFmtId="0" fontId="6" fillId="0" borderId="0" xfId="14" applyFont="1" applyFill="1" applyBorder="1" applyAlignment="1">
      <alignment horizontal="left" vertical="center"/>
    </xf>
  </cellXfs>
  <cellStyles count="16">
    <cellStyle name="Lien hypertexte" xfId="1" builtinId="8"/>
    <cellStyle name="Lien hypertexte 2" xfId="2"/>
    <cellStyle name="Milliers" xfId="3" builtinId="3"/>
    <cellStyle name="Milliers 2" xfId="4"/>
    <cellStyle name="Milliers 3" xfId="5"/>
    <cellStyle name="Normal" xfId="0" builtinId="0"/>
    <cellStyle name="Normal 2" xfId="6"/>
    <cellStyle name="Normal 2 2" xfId="7"/>
    <cellStyle name="Normal 2 2 2" xfId="8"/>
    <cellStyle name="Normal 2 3" xfId="15"/>
    <cellStyle name="Normal 3" xfId="9"/>
    <cellStyle name="Normal 4" xfId="10"/>
    <cellStyle name="Normal 5" xfId="11"/>
    <cellStyle name="Pourcentage" xfId="12" builtinId="5"/>
    <cellStyle name="Standard_P12_F" xfId="13"/>
    <cellStyle name="Standard_T1" xfId="14"/>
  </cellStyles>
  <dxfs count="0"/>
  <tableStyles count="0" defaultTableStyle="TableStyleMedium9" defaultPivotStyle="PivotStyleLight16"/>
  <colors>
    <mruColors>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1</xdr:row>
      <xdr:rowOff>95250</xdr:rowOff>
    </xdr:from>
    <xdr:to>
      <xdr:col>4</xdr:col>
      <xdr:colOff>1409700</xdr:colOff>
      <xdr:row>4</xdr:row>
      <xdr:rowOff>9525</xdr:rowOff>
    </xdr:to>
    <xdr:pic>
      <xdr:nvPicPr>
        <xdr:cNvPr id="113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57875" y="219075"/>
          <a:ext cx="13049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7"/>
  <sheetViews>
    <sheetView showGridLines="0" tabSelected="1" zoomScaleNormal="100" zoomScaleSheetLayoutView="90" workbookViewId="0"/>
  </sheetViews>
  <sheetFormatPr baseColWidth="10" defaultColWidth="11.42578125" defaultRowHeight="12.75" x14ac:dyDescent="0.2"/>
  <cols>
    <col min="1" max="1" width="1.7109375" style="27" customWidth="1"/>
    <col min="2" max="2" width="6.28515625" style="27" customWidth="1"/>
    <col min="3" max="3" width="72" style="27" customWidth="1"/>
    <col min="4" max="4" width="10.5703125" style="27" customWidth="1"/>
    <col min="5" max="5" width="23.85546875" style="27" customWidth="1"/>
    <col min="6" max="6" width="2.28515625" style="27" customWidth="1"/>
    <col min="7" max="16384" width="11.42578125" style="27"/>
  </cols>
  <sheetData>
    <row r="1" spans="2:14" ht="10.15" customHeight="1" x14ac:dyDescent="0.2"/>
    <row r="2" spans="2:14" ht="15.75" customHeight="1" x14ac:dyDescent="0.2">
      <c r="B2" s="9" t="s">
        <v>8</v>
      </c>
      <c r="C2" s="9"/>
      <c r="D2" s="9"/>
      <c r="E2" s="9"/>
      <c r="F2" s="9"/>
      <c r="G2" s="9"/>
      <c r="H2" s="9"/>
      <c r="I2" s="9"/>
      <c r="J2" s="9"/>
      <c r="K2" s="9"/>
      <c r="L2" s="9"/>
      <c r="M2" s="9"/>
      <c r="N2" s="9"/>
    </row>
    <row r="3" spans="2:14" ht="14.25" customHeight="1" x14ac:dyDescent="0.2">
      <c r="B3" s="28" t="s">
        <v>1</v>
      </c>
    </row>
    <row r="4" spans="2:14" ht="14.25" customHeight="1" x14ac:dyDescent="0.2">
      <c r="B4" s="28"/>
    </row>
    <row r="5" spans="2:14" ht="14.25" customHeight="1" x14ac:dyDescent="0.2"/>
    <row r="6" spans="2:14" ht="20.25" customHeight="1" x14ac:dyDescent="0.2">
      <c r="B6" s="10" t="s">
        <v>0</v>
      </c>
      <c r="C6" s="10" t="s">
        <v>2</v>
      </c>
      <c r="D6" s="10" t="s">
        <v>3</v>
      </c>
      <c r="E6" s="10" t="s">
        <v>4</v>
      </c>
    </row>
    <row r="7" spans="2:14" ht="33.75" customHeight="1" x14ac:dyDescent="0.2">
      <c r="B7" s="13">
        <v>1</v>
      </c>
      <c r="C7" s="14" t="s">
        <v>77</v>
      </c>
      <c r="D7" s="12" t="s">
        <v>3</v>
      </c>
      <c r="E7" s="14" t="s">
        <v>12</v>
      </c>
    </row>
    <row r="8" spans="2:14" ht="33.75" customHeight="1" x14ac:dyDescent="0.2">
      <c r="B8" s="13">
        <f>B7+1</f>
        <v>2</v>
      </c>
      <c r="C8" s="14" t="s">
        <v>78</v>
      </c>
      <c r="D8" s="12" t="s">
        <v>3</v>
      </c>
      <c r="E8" s="14" t="s">
        <v>10</v>
      </c>
    </row>
    <row r="9" spans="2:14" ht="33.75" customHeight="1" x14ac:dyDescent="0.2">
      <c r="B9" s="16">
        <f t="shared" ref="B9:B12" si="0">B8+1</f>
        <v>3</v>
      </c>
      <c r="C9" s="17" t="s">
        <v>79</v>
      </c>
      <c r="D9" s="12" t="s">
        <v>3</v>
      </c>
      <c r="E9" s="17" t="s">
        <v>11</v>
      </c>
    </row>
    <row r="10" spans="2:14" ht="33.75" customHeight="1" x14ac:dyDescent="0.2">
      <c r="B10" s="16">
        <f t="shared" si="0"/>
        <v>4</v>
      </c>
      <c r="C10" s="17" t="s">
        <v>19</v>
      </c>
      <c r="D10" s="12" t="s">
        <v>3</v>
      </c>
      <c r="E10" s="17" t="s">
        <v>13</v>
      </c>
    </row>
    <row r="11" spans="2:14" ht="33.75" customHeight="1" x14ac:dyDescent="0.2">
      <c r="B11" s="16">
        <f t="shared" si="0"/>
        <v>5</v>
      </c>
      <c r="C11" s="17" t="s">
        <v>18</v>
      </c>
      <c r="D11" s="18" t="s">
        <v>3</v>
      </c>
      <c r="E11" s="17" t="s">
        <v>14</v>
      </c>
    </row>
    <row r="12" spans="2:14" ht="33.950000000000003" customHeight="1" x14ac:dyDescent="0.2">
      <c r="B12" s="20">
        <f t="shared" si="0"/>
        <v>6</v>
      </c>
      <c r="C12" s="21" t="s">
        <v>20</v>
      </c>
      <c r="D12" s="22" t="s">
        <v>3</v>
      </c>
      <c r="E12" s="21" t="s">
        <v>15</v>
      </c>
    </row>
    <row r="13" spans="2:14" ht="14.25" customHeight="1" x14ac:dyDescent="0.2"/>
    <row r="14" spans="2:14" ht="14.25" customHeight="1" x14ac:dyDescent="0.2"/>
    <row r="15" spans="2:14" ht="9" customHeight="1" x14ac:dyDescent="0.2">
      <c r="B15" s="29"/>
      <c r="C15" s="11"/>
      <c r="D15" s="11"/>
      <c r="E15" s="30"/>
    </row>
    <row r="16" spans="2:14" ht="19.5" customHeight="1" x14ac:dyDescent="0.2">
      <c r="B16" s="86" t="s">
        <v>9</v>
      </c>
      <c r="C16" s="87"/>
      <c r="D16" s="87"/>
      <c r="E16" s="88"/>
    </row>
    <row r="17" spans="2:5" ht="9" customHeight="1" x14ac:dyDescent="0.2">
      <c r="B17" s="31"/>
      <c r="C17" s="32"/>
      <c r="D17" s="32"/>
      <c r="E17" s="33"/>
    </row>
    <row r="18" spans="2:5" ht="14.25" customHeight="1" x14ac:dyDescent="0.2">
      <c r="B18" s="34"/>
      <c r="C18" s="11"/>
      <c r="D18" s="11"/>
      <c r="E18" s="11"/>
    </row>
    <row r="19" spans="2:5" x14ac:dyDescent="0.2">
      <c r="E19" s="35" t="s">
        <v>7</v>
      </c>
    </row>
    <row r="25" spans="2:5" x14ac:dyDescent="0.2">
      <c r="E25" s="35"/>
    </row>
    <row r="27" spans="2:5" x14ac:dyDescent="0.2">
      <c r="D27" s="36"/>
    </row>
  </sheetData>
  <mergeCells count="1">
    <mergeCell ref="B16:E16"/>
  </mergeCells>
  <hyperlinks>
    <hyperlink ref="D7" location="'Bildungsniveau VS (1)'!A1" display="Link"/>
    <hyperlink ref="D8" location="'Bildungsniveau CH'!A1" display="Link"/>
    <hyperlink ref="D12" location="Erwerbsquote!A1" display="Link"/>
    <hyperlink ref="D11" location="'Fruchtbarkeitsrate VS'!A1" display="Link"/>
    <hyperlink ref="D9:D10" location="'ZGZ nach Kanton'!A1" display="Link"/>
    <hyperlink ref="D9" location="'Bildungsniveau VS (2)'!A1" display="Link"/>
  </hyperlinks>
  <pageMargins left="0.70866141732283472" right="0.70866141732283472" top="0.74803149606299213" bottom="0.74803149606299213" header="0.31496062992125984" footer="0.31496062992125984"/>
  <pageSetup paperSize="9" scale="90" orientation="landscape" r:id="rId1"/>
  <headerFooter>
    <oddHeader>&amp;L&amp;G&amp;CDemographie</oddHeader>
    <oddFooter>&amp;L&amp;A&amp;C&amp;P sur &amp;N&amp;R&amp;F</oddFooter>
  </headerFooter>
  <colBreaks count="1" manualBreakCount="1">
    <brk id="7" max="1048575"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C25"/>
  <sheetViews>
    <sheetView showGridLines="0" zoomScaleNormal="100" zoomScaleSheetLayoutView="90" workbookViewId="0"/>
  </sheetViews>
  <sheetFormatPr baseColWidth="10" defaultColWidth="11.42578125" defaultRowHeight="15.75" customHeight="1" x14ac:dyDescent="0.2"/>
  <cols>
    <col min="1" max="1" width="1.7109375" style="1" customWidth="1"/>
    <col min="2" max="2" width="11.7109375" style="1" customWidth="1"/>
    <col min="3" max="8" width="12.7109375" style="1" customWidth="1"/>
    <col min="9" max="9" width="13.7109375" style="1" customWidth="1"/>
    <col min="10" max="29" width="8.28515625" style="1" customWidth="1"/>
    <col min="30" max="16384" width="11.42578125" style="1"/>
  </cols>
  <sheetData>
    <row r="1" spans="1:29" ht="10.15" customHeight="1" x14ac:dyDescent="0.2"/>
    <row r="2" spans="1:29" s="2" customFormat="1" ht="32.25" customHeight="1" x14ac:dyDescent="0.2">
      <c r="B2" s="90" t="s">
        <v>77</v>
      </c>
      <c r="C2" s="90"/>
      <c r="D2" s="90"/>
      <c r="E2" s="90"/>
      <c r="F2" s="90"/>
      <c r="G2" s="90"/>
      <c r="H2" s="90"/>
      <c r="I2" s="90"/>
      <c r="J2" s="6"/>
      <c r="K2" s="8"/>
      <c r="L2" s="6"/>
      <c r="M2" s="6"/>
      <c r="N2" s="6"/>
      <c r="O2" s="6"/>
      <c r="P2" s="6"/>
      <c r="R2" s="8"/>
      <c r="S2" s="6"/>
      <c r="T2" s="6"/>
      <c r="U2" s="6"/>
      <c r="V2" s="6"/>
      <c r="W2" s="6"/>
      <c r="X2" s="6"/>
      <c r="AA2" s="7"/>
    </row>
    <row r="4" spans="1:29" s="24" customFormat="1" ht="42.75" customHeight="1" x14ac:dyDescent="0.2">
      <c r="A4" s="25"/>
      <c r="B4" s="91" t="s">
        <v>6</v>
      </c>
      <c r="C4" s="93" t="s">
        <v>24</v>
      </c>
      <c r="D4" s="94"/>
      <c r="E4" s="93" t="s">
        <v>25</v>
      </c>
      <c r="F4" s="94"/>
      <c r="G4" s="93" t="s">
        <v>26</v>
      </c>
      <c r="H4" s="94"/>
      <c r="I4" s="91" t="s">
        <v>21</v>
      </c>
      <c r="J4" s="50"/>
      <c r="K4" s="50"/>
      <c r="L4" s="50"/>
      <c r="M4" s="50"/>
      <c r="N4" s="50"/>
      <c r="O4" s="50"/>
      <c r="P4" s="50"/>
      <c r="Q4" s="50"/>
      <c r="R4" s="50"/>
      <c r="S4" s="50"/>
      <c r="T4" s="50"/>
      <c r="U4" s="50"/>
      <c r="V4" s="50"/>
      <c r="W4" s="50"/>
      <c r="X4" s="50"/>
      <c r="Y4" s="50"/>
      <c r="Z4" s="50"/>
      <c r="AA4" s="50"/>
      <c r="AB4" s="50"/>
      <c r="AC4" s="50"/>
    </row>
    <row r="5" spans="1:29" s="24" customFormat="1" ht="18" customHeight="1" x14ac:dyDescent="0.2">
      <c r="A5" s="25"/>
      <c r="B5" s="92"/>
      <c r="C5" s="40" t="s">
        <v>22</v>
      </c>
      <c r="D5" s="40" t="s">
        <v>23</v>
      </c>
      <c r="E5" s="40" t="s">
        <v>22</v>
      </c>
      <c r="F5" s="40" t="s">
        <v>23</v>
      </c>
      <c r="G5" s="40" t="s">
        <v>22</v>
      </c>
      <c r="H5" s="40" t="s">
        <v>23</v>
      </c>
      <c r="I5" s="92"/>
      <c r="J5" s="50"/>
      <c r="K5" s="50"/>
      <c r="L5" s="50"/>
      <c r="M5" s="50"/>
      <c r="N5" s="50"/>
      <c r="O5" s="50"/>
      <c r="P5" s="50"/>
      <c r="Q5" s="50"/>
      <c r="R5" s="50"/>
      <c r="S5" s="50"/>
      <c r="T5" s="50"/>
      <c r="U5" s="50"/>
      <c r="V5" s="50"/>
      <c r="W5" s="50"/>
      <c r="X5" s="50"/>
      <c r="Y5" s="50"/>
      <c r="Z5" s="50"/>
      <c r="AA5" s="50"/>
      <c r="AB5" s="50"/>
      <c r="AC5" s="50"/>
    </row>
    <row r="6" spans="1:29" s="24" customFormat="1" ht="18" customHeight="1" x14ac:dyDescent="0.2">
      <c r="A6" s="25"/>
      <c r="B6" s="37">
        <v>2010</v>
      </c>
      <c r="C6" s="41">
        <v>72525.196307824561</v>
      </c>
      <c r="D6" s="42">
        <f t="shared" ref="D6:D14" si="0">C6/I6</f>
        <v>0.33141194728415974</v>
      </c>
      <c r="E6" s="41">
        <v>100145.70143375645</v>
      </c>
      <c r="F6" s="42">
        <f t="shared" ref="F6:F14" si="1">E6/I6</f>
        <v>0.45762691607797223</v>
      </c>
      <c r="G6" s="41">
        <v>46166.102258421626</v>
      </c>
      <c r="H6" s="42">
        <f t="shared" ref="H6:H14" si="2">G6/I6</f>
        <v>0.2109611366378677</v>
      </c>
      <c r="I6" s="43">
        <v>218837.00000000271</v>
      </c>
      <c r="J6" s="50"/>
      <c r="K6" s="50"/>
      <c r="L6" s="50"/>
      <c r="M6" s="50"/>
      <c r="N6" s="50"/>
      <c r="O6" s="50"/>
      <c r="P6" s="50"/>
      <c r="Q6" s="50"/>
      <c r="R6" s="50"/>
      <c r="S6" s="50"/>
      <c r="T6" s="50"/>
      <c r="U6" s="50"/>
      <c r="V6" s="50"/>
      <c r="W6" s="50"/>
      <c r="X6" s="50"/>
      <c r="Y6" s="50"/>
      <c r="Z6" s="50"/>
      <c r="AA6" s="50"/>
      <c r="AB6" s="50"/>
      <c r="AC6" s="50"/>
    </row>
    <row r="7" spans="1:29" s="24" customFormat="1" ht="18" customHeight="1" x14ac:dyDescent="0.2">
      <c r="A7" s="25"/>
      <c r="B7" s="38">
        <v>2011</v>
      </c>
      <c r="C7" s="44">
        <v>71931.842164151778</v>
      </c>
      <c r="D7" s="45">
        <f t="shared" si="0"/>
        <v>0.31950395389520814</v>
      </c>
      <c r="E7" s="44">
        <v>103609.21167258127</v>
      </c>
      <c r="F7" s="45">
        <f t="shared" si="1"/>
        <v>0.46020721551675869</v>
      </c>
      <c r="G7" s="44">
        <v>49594.946163267508</v>
      </c>
      <c r="H7" s="45">
        <f t="shared" si="2"/>
        <v>0.22028883058803289</v>
      </c>
      <c r="I7" s="46">
        <v>225136.00000000061</v>
      </c>
      <c r="J7" s="50"/>
      <c r="K7" s="50"/>
      <c r="L7" s="50"/>
      <c r="M7" s="50"/>
      <c r="N7" s="50"/>
      <c r="O7" s="50"/>
      <c r="P7" s="50"/>
      <c r="Q7" s="50"/>
      <c r="R7" s="50"/>
      <c r="S7" s="50"/>
      <c r="T7" s="50"/>
      <c r="U7" s="50"/>
      <c r="V7" s="50"/>
      <c r="W7" s="50"/>
      <c r="X7" s="50"/>
      <c r="Y7" s="50"/>
      <c r="Z7" s="50"/>
      <c r="AA7" s="50"/>
      <c r="AB7" s="50"/>
      <c r="AC7" s="50"/>
    </row>
    <row r="8" spans="1:29" s="24" customFormat="1" ht="18" customHeight="1" x14ac:dyDescent="0.2">
      <c r="A8" s="25"/>
      <c r="B8" s="38">
        <v>2012</v>
      </c>
      <c r="C8" s="44">
        <v>72893.39474971249</v>
      </c>
      <c r="D8" s="45">
        <f t="shared" si="0"/>
        <v>0.31812700374766084</v>
      </c>
      <c r="E8" s="44">
        <v>103194.14965395082</v>
      </c>
      <c r="F8" s="45">
        <f t="shared" si="1"/>
        <v>0.45036790708431879</v>
      </c>
      <c r="G8" s="44">
        <v>53045.455596335902</v>
      </c>
      <c r="H8" s="45">
        <f t="shared" si="2"/>
        <v>0.23150508916802076</v>
      </c>
      <c r="I8" s="46">
        <v>229132.99999999913</v>
      </c>
      <c r="J8" s="50"/>
      <c r="K8" s="50"/>
      <c r="L8" s="50"/>
      <c r="M8" s="50"/>
      <c r="N8" s="50"/>
      <c r="O8" s="50"/>
      <c r="P8" s="50"/>
      <c r="Q8" s="50"/>
      <c r="R8" s="50"/>
      <c r="S8" s="50"/>
      <c r="T8" s="50"/>
      <c r="U8" s="50"/>
      <c r="V8" s="50"/>
      <c r="W8" s="50"/>
      <c r="X8" s="50"/>
      <c r="Y8" s="50"/>
      <c r="Z8" s="50"/>
      <c r="AA8" s="50"/>
      <c r="AB8" s="50"/>
      <c r="AC8" s="50"/>
    </row>
    <row r="9" spans="1:29" s="24" customFormat="1" ht="18" customHeight="1" x14ac:dyDescent="0.2">
      <c r="A9" s="25"/>
      <c r="B9" s="38">
        <v>2013</v>
      </c>
      <c r="C9" s="44">
        <v>72697.057761271863</v>
      </c>
      <c r="D9" s="45">
        <f t="shared" si="0"/>
        <v>0.31094625485481159</v>
      </c>
      <c r="E9" s="44">
        <v>106910.74448471144</v>
      </c>
      <c r="F9" s="45">
        <f t="shared" si="1"/>
        <v>0.45728804748093449</v>
      </c>
      <c r="G9" s="44">
        <v>54185.197754019624</v>
      </c>
      <c r="H9" s="45">
        <f t="shared" si="2"/>
        <v>0.23176569766425409</v>
      </c>
      <c r="I9" s="46">
        <v>233793.00000000288</v>
      </c>
      <c r="J9" s="50"/>
      <c r="K9" s="50"/>
      <c r="L9" s="50"/>
      <c r="M9" s="50"/>
      <c r="N9" s="50"/>
      <c r="O9" s="50"/>
      <c r="P9" s="50"/>
      <c r="Q9" s="50"/>
      <c r="R9" s="50"/>
      <c r="S9" s="50"/>
      <c r="T9" s="50"/>
      <c r="U9" s="50"/>
      <c r="V9" s="50"/>
      <c r="W9" s="50"/>
      <c r="X9" s="50"/>
      <c r="Y9" s="50"/>
      <c r="Z9" s="50"/>
      <c r="AA9" s="50"/>
      <c r="AB9" s="50"/>
      <c r="AC9" s="50"/>
    </row>
    <row r="10" spans="1:29" s="24" customFormat="1" ht="18" customHeight="1" x14ac:dyDescent="0.2">
      <c r="A10" s="25"/>
      <c r="B10" s="38">
        <v>2014</v>
      </c>
      <c r="C10" s="44">
        <v>71454.071602600015</v>
      </c>
      <c r="D10" s="45">
        <f t="shared" si="0"/>
        <v>0.29992978224365413</v>
      </c>
      <c r="E10" s="44">
        <v>107491.92459459322</v>
      </c>
      <c r="F10" s="45">
        <f t="shared" si="1"/>
        <v>0.45119933425087716</v>
      </c>
      <c r="G10" s="44">
        <v>59290.003802809515</v>
      </c>
      <c r="H10" s="45">
        <f t="shared" si="2"/>
        <v>0.24887088350546863</v>
      </c>
      <c r="I10" s="46">
        <v>238236.00000000276</v>
      </c>
      <c r="J10" s="50"/>
      <c r="K10" s="50"/>
      <c r="L10" s="50"/>
      <c r="M10" s="50"/>
      <c r="N10" s="50"/>
      <c r="O10" s="50"/>
      <c r="P10" s="50"/>
      <c r="Q10" s="50"/>
      <c r="R10" s="50"/>
      <c r="S10" s="50"/>
      <c r="T10" s="50"/>
      <c r="U10" s="50"/>
      <c r="V10" s="50"/>
      <c r="W10" s="50"/>
      <c r="X10" s="50"/>
      <c r="Y10" s="50"/>
      <c r="Z10" s="50"/>
      <c r="AA10" s="50"/>
      <c r="AB10" s="50"/>
      <c r="AC10" s="50"/>
    </row>
    <row r="11" spans="1:29" s="24" customFormat="1" ht="18" customHeight="1" x14ac:dyDescent="0.2">
      <c r="A11" s="25"/>
      <c r="B11" s="38">
        <v>2015</v>
      </c>
      <c r="C11" s="44">
        <v>73119.586412613411</v>
      </c>
      <c r="D11" s="45">
        <f t="shared" si="0"/>
        <v>0.30220574414292883</v>
      </c>
      <c r="E11" s="44">
        <v>106575.68113642849</v>
      </c>
      <c r="F11" s="45">
        <f t="shared" si="1"/>
        <v>0.44048092454497129</v>
      </c>
      <c r="G11" s="44">
        <v>62257.732450955926</v>
      </c>
      <c r="H11" s="45">
        <f t="shared" si="2"/>
        <v>0.25731333131209977</v>
      </c>
      <c r="I11" s="46">
        <v>241952.99999999785</v>
      </c>
      <c r="J11" s="50"/>
      <c r="K11" s="50"/>
      <c r="L11" s="50"/>
      <c r="M11" s="50"/>
      <c r="N11" s="50"/>
      <c r="O11" s="50"/>
      <c r="P11" s="50"/>
      <c r="Q11" s="50"/>
      <c r="R11" s="50"/>
      <c r="S11" s="50"/>
      <c r="T11" s="50"/>
      <c r="U11" s="50"/>
      <c r="V11" s="50"/>
      <c r="W11" s="50"/>
      <c r="X11" s="50"/>
      <c r="Y11" s="50"/>
      <c r="Z11" s="50"/>
      <c r="AA11" s="50"/>
      <c r="AB11" s="50"/>
      <c r="AC11" s="50"/>
    </row>
    <row r="12" spans="1:29" s="23" customFormat="1" ht="18" customHeight="1" x14ac:dyDescent="0.2">
      <c r="A12" s="26"/>
      <c r="B12" s="38">
        <v>2016</v>
      </c>
      <c r="C12" s="44">
        <v>73270.191365557926</v>
      </c>
      <c r="D12" s="45">
        <f t="shared" si="0"/>
        <v>0.29864025240093395</v>
      </c>
      <c r="E12" s="44">
        <v>108718.35253212387</v>
      </c>
      <c r="F12" s="45">
        <f t="shared" si="1"/>
        <v>0.44312258007926059</v>
      </c>
      <c r="G12" s="44">
        <v>63357.456102312834</v>
      </c>
      <c r="H12" s="45">
        <f t="shared" si="2"/>
        <v>0.25823716751980563</v>
      </c>
      <c r="I12" s="46">
        <v>245345.99999999459</v>
      </c>
      <c r="J12" s="50"/>
      <c r="K12" s="50"/>
      <c r="L12" s="50"/>
      <c r="M12" s="50"/>
      <c r="N12" s="50"/>
      <c r="O12" s="50"/>
      <c r="P12" s="50"/>
      <c r="Q12" s="50"/>
      <c r="R12" s="50"/>
      <c r="S12" s="50"/>
      <c r="T12" s="50"/>
      <c r="U12" s="50"/>
      <c r="V12" s="50"/>
      <c r="W12" s="50"/>
      <c r="X12" s="50"/>
      <c r="Y12" s="50"/>
      <c r="Z12" s="50"/>
      <c r="AA12" s="50"/>
      <c r="AB12" s="50"/>
      <c r="AC12" s="50"/>
    </row>
    <row r="13" spans="1:29" s="24" customFormat="1" ht="18" customHeight="1" x14ac:dyDescent="0.2">
      <c r="A13" s="26"/>
      <c r="B13" s="38">
        <v>2017</v>
      </c>
      <c r="C13" s="44">
        <v>69764.342319624207</v>
      </c>
      <c r="D13" s="45">
        <f t="shared" si="0"/>
        <v>0.28096003060575836</v>
      </c>
      <c r="E13" s="44">
        <v>111257.39642770271</v>
      </c>
      <c r="F13" s="45">
        <f t="shared" si="1"/>
        <v>0.44806387426734823</v>
      </c>
      <c r="G13" s="44">
        <v>67285.261252673721</v>
      </c>
      <c r="H13" s="45">
        <f t="shared" si="2"/>
        <v>0.27097609512689352</v>
      </c>
      <c r="I13" s="46">
        <v>248307.00000000061</v>
      </c>
      <c r="J13" s="50"/>
      <c r="K13" s="50"/>
      <c r="L13" s="50"/>
      <c r="M13" s="50"/>
      <c r="N13" s="50"/>
      <c r="O13" s="50"/>
      <c r="P13" s="50"/>
      <c r="Q13" s="50"/>
      <c r="R13" s="50"/>
      <c r="S13" s="50"/>
      <c r="T13" s="50"/>
      <c r="U13" s="50"/>
      <c r="V13" s="50"/>
      <c r="W13" s="50"/>
      <c r="X13" s="50"/>
      <c r="Y13" s="50"/>
      <c r="Z13" s="50"/>
      <c r="AA13" s="50"/>
      <c r="AB13" s="50"/>
      <c r="AC13" s="50"/>
    </row>
    <row r="14" spans="1:29" s="24" customFormat="1" ht="18" customHeight="1" x14ac:dyDescent="0.2">
      <c r="A14" s="26"/>
      <c r="B14" s="38">
        <v>2018</v>
      </c>
      <c r="C14" s="44">
        <v>69034.823618821567</v>
      </c>
      <c r="D14" s="45">
        <f t="shared" si="0"/>
        <v>0.27494493368336009</v>
      </c>
      <c r="E14" s="44">
        <v>114040.88977829434</v>
      </c>
      <c r="F14" s="45">
        <f t="shared" si="1"/>
        <v>0.45419055534076769</v>
      </c>
      <c r="G14" s="44">
        <v>68010.286602889231</v>
      </c>
      <c r="H14" s="45">
        <f t="shared" si="2"/>
        <v>0.27086451097587216</v>
      </c>
      <c r="I14" s="46">
        <v>251086.00000000515</v>
      </c>
      <c r="J14" s="50"/>
      <c r="K14" s="50"/>
      <c r="L14" s="50"/>
      <c r="M14" s="50"/>
      <c r="N14" s="50"/>
      <c r="O14" s="50"/>
      <c r="P14" s="50"/>
      <c r="Q14" s="50"/>
      <c r="R14" s="50"/>
      <c r="S14" s="50"/>
      <c r="T14" s="50"/>
      <c r="U14" s="50"/>
      <c r="V14" s="50"/>
      <c r="W14" s="50"/>
      <c r="X14" s="50"/>
      <c r="Y14" s="50"/>
      <c r="Z14" s="50"/>
      <c r="AA14" s="50"/>
      <c r="AB14" s="50"/>
      <c r="AC14" s="50"/>
    </row>
    <row r="15" spans="1:29" s="24" customFormat="1" ht="18" customHeight="1" x14ac:dyDescent="0.2">
      <c r="A15" s="26"/>
      <c r="B15" s="39">
        <v>2019</v>
      </c>
      <c r="C15" s="47">
        <v>66606.399280302416</v>
      </c>
      <c r="D15" s="48">
        <f>C15/I15</f>
        <v>0.26338820434865196</v>
      </c>
      <c r="E15" s="47">
        <v>116442.30003654009</v>
      </c>
      <c r="F15" s="48">
        <f>E15/I15</f>
        <v>0.46045918482672282</v>
      </c>
      <c r="G15" s="47">
        <v>69834.300683166075</v>
      </c>
      <c r="H15" s="48">
        <f>G15/I15</f>
        <v>0.27615261082462522</v>
      </c>
      <c r="I15" s="49">
        <v>252883.00000000859</v>
      </c>
      <c r="J15" s="50"/>
      <c r="K15" s="50"/>
      <c r="L15" s="50"/>
      <c r="M15" s="50"/>
      <c r="N15" s="50"/>
      <c r="O15" s="50"/>
      <c r="P15" s="50"/>
      <c r="Q15" s="50"/>
      <c r="R15" s="50"/>
      <c r="S15" s="50"/>
      <c r="T15" s="50"/>
      <c r="U15" s="50"/>
      <c r="V15" s="50"/>
      <c r="W15" s="50"/>
      <c r="X15" s="50"/>
      <c r="Y15" s="50"/>
      <c r="Z15" s="50"/>
      <c r="AA15" s="50"/>
      <c r="AB15" s="50"/>
      <c r="AC15" s="50"/>
    </row>
    <row r="16" spans="1:29" s="3" customFormat="1" ht="5.25" customHeight="1" x14ac:dyDescent="0.2"/>
    <row r="17" spans="2:13" s="4" customFormat="1" ht="13.7" customHeight="1" x14ac:dyDescent="0.2">
      <c r="B17" s="4" t="s">
        <v>36</v>
      </c>
      <c r="D17" s="5"/>
      <c r="E17" s="5"/>
      <c r="F17" s="5"/>
      <c r="G17" s="5"/>
      <c r="H17" s="5"/>
      <c r="I17" s="5"/>
      <c r="J17" s="5"/>
      <c r="K17" s="5"/>
    </row>
    <row r="18" spans="2:13" s="3" customFormat="1" ht="5.25" customHeight="1" x14ac:dyDescent="0.2"/>
    <row r="19" spans="2:13" s="3" customFormat="1" ht="12.75" customHeight="1" x14ac:dyDescent="0.2">
      <c r="B19" s="19" t="s">
        <v>27</v>
      </c>
    </row>
    <row r="20" spans="2:13" s="3" customFormat="1" ht="5.25" customHeight="1" x14ac:dyDescent="0.2">
      <c r="B20" s="64"/>
    </row>
    <row r="21" spans="2:13" s="3" customFormat="1" ht="12.75" customHeight="1" x14ac:dyDescent="0.2">
      <c r="B21" s="65" t="s">
        <v>39</v>
      </c>
    </row>
    <row r="22" spans="2:13" s="3" customFormat="1" ht="5.25" customHeight="1" x14ac:dyDescent="0.2">
      <c r="B22" s="65"/>
    </row>
    <row r="23" spans="2:13" s="3" customFormat="1" ht="53.25" customHeight="1" x14ac:dyDescent="0.2">
      <c r="B23" s="89" t="s">
        <v>41</v>
      </c>
      <c r="C23" s="89"/>
      <c r="D23" s="89"/>
      <c r="E23" s="89"/>
      <c r="F23" s="89"/>
      <c r="G23" s="89"/>
      <c r="H23" s="89"/>
      <c r="I23" s="89"/>
      <c r="J23" s="67"/>
      <c r="K23" s="67"/>
      <c r="L23" s="67"/>
      <c r="M23" s="67"/>
    </row>
    <row r="24" spans="2:13" s="3" customFormat="1" ht="5.25" customHeight="1" x14ac:dyDescent="0.2">
      <c r="B24" s="64"/>
    </row>
    <row r="25" spans="2:13" s="3" customFormat="1" ht="12.75" customHeight="1" x14ac:dyDescent="0.2">
      <c r="B25" s="66" t="s">
        <v>40</v>
      </c>
    </row>
  </sheetData>
  <mergeCells count="7">
    <mergeCell ref="B23:I23"/>
    <mergeCell ref="B2:I2"/>
    <mergeCell ref="B4:B5"/>
    <mergeCell ref="C4:D4"/>
    <mergeCell ref="E4:F4"/>
    <mergeCell ref="G4:H4"/>
    <mergeCell ref="I4:I5"/>
  </mergeCells>
  <pageMargins left="0.70866141732283472" right="0.70866141732283472" top="0.74803149606299213" bottom="0.74803149606299213" header="0.31496062992125984" footer="0.31496062992125984"/>
  <pageSetup paperSize="9" orientation="landscape" r:id="rId1"/>
  <headerFooter>
    <oddHeader>&amp;L&amp;G&amp;CDemographie</oddHeader>
    <oddFooter>&amp;L&amp;A&amp;C&amp;P sur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C25"/>
  <sheetViews>
    <sheetView showGridLines="0" zoomScaleNormal="100" zoomScaleSheetLayoutView="90" workbookViewId="0"/>
  </sheetViews>
  <sheetFormatPr baseColWidth="10" defaultColWidth="11.42578125" defaultRowHeight="15.75" customHeight="1" x14ac:dyDescent="0.2"/>
  <cols>
    <col min="1" max="1" width="1.7109375" style="1" customWidth="1"/>
    <col min="2" max="2" width="11.7109375" style="1" customWidth="1"/>
    <col min="3" max="8" width="12.7109375" style="1" customWidth="1"/>
    <col min="9" max="9" width="14.28515625" style="1" customWidth="1"/>
    <col min="10" max="29" width="8.28515625" style="1" customWidth="1"/>
    <col min="30" max="16384" width="11.42578125" style="1"/>
  </cols>
  <sheetData>
    <row r="1" spans="1:29" ht="10.15" customHeight="1" x14ac:dyDescent="0.2"/>
    <row r="2" spans="1:29" s="2" customFormat="1" ht="32.25" customHeight="1" x14ac:dyDescent="0.2">
      <c r="B2" s="90" t="s">
        <v>78</v>
      </c>
      <c r="C2" s="90"/>
      <c r="D2" s="90"/>
      <c r="E2" s="90"/>
      <c r="F2" s="90"/>
      <c r="G2" s="90"/>
      <c r="H2" s="90"/>
      <c r="I2" s="90"/>
      <c r="J2" s="6"/>
      <c r="K2" s="8"/>
      <c r="L2" s="6"/>
      <c r="M2" s="6"/>
      <c r="N2" s="6"/>
      <c r="O2" s="6"/>
      <c r="P2" s="6"/>
      <c r="R2" s="8"/>
      <c r="S2" s="6"/>
      <c r="T2" s="6"/>
      <c r="U2" s="6"/>
      <c r="V2" s="6"/>
      <c r="W2" s="6"/>
      <c r="X2" s="6"/>
      <c r="AA2" s="7"/>
    </row>
    <row r="4" spans="1:29" s="24" customFormat="1" ht="42.75" customHeight="1" x14ac:dyDescent="0.2">
      <c r="A4" s="25"/>
      <c r="B4" s="91" t="s">
        <v>6</v>
      </c>
      <c r="C4" s="93" t="s">
        <v>24</v>
      </c>
      <c r="D4" s="94"/>
      <c r="E4" s="93" t="s">
        <v>25</v>
      </c>
      <c r="F4" s="94"/>
      <c r="G4" s="93" t="s">
        <v>26</v>
      </c>
      <c r="H4" s="94"/>
      <c r="I4" s="91" t="s">
        <v>21</v>
      </c>
      <c r="J4" s="50"/>
      <c r="K4" s="50"/>
      <c r="L4" s="50"/>
      <c r="M4" s="50"/>
      <c r="N4" s="50"/>
      <c r="O4" s="50"/>
      <c r="P4" s="50"/>
      <c r="Q4" s="50"/>
      <c r="R4" s="50"/>
      <c r="S4" s="50"/>
      <c r="T4" s="50"/>
      <c r="U4" s="50"/>
      <c r="V4" s="50"/>
      <c r="W4" s="50"/>
      <c r="X4" s="50"/>
      <c r="Y4" s="50"/>
      <c r="Z4" s="50"/>
      <c r="AA4" s="50"/>
      <c r="AB4" s="50"/>
      <c r="AC4" s="50"/>
    </row>
    <row r="5" spans="1:29" s="24" customFormat="1" ht="18" customHeight="1" x14ac:dyDescent="0.2">
      <c r="A5" s="25"/>
      <c r="B5" s="92"/>
      <c r="C5" s="40" t="s">
        <v>22</v>
      </c>
      <c r="D5" s="40" t="s">
        <v>23</v>
      </c>
      <c r="E5" s="40" t="s">
        <v>22</v>
      </c>
      <c r="F5" s="40" t="s">
        <v>23</v>
      </c>
      <c r="G5" s="40" t="s">
        <v>22</v>
      </c>
      <c r="H5" s="40" t="s">
        <v>23</v>
      </c>
      <c r="I5" s="92"/>
      <c r="J5" s="50"/>
      <c r="K5" s="50"/>
      <c r="L5" s="50"/>
      <c r="M5" s="50"/>
      <c r="N5" s="50"/>
      <c r="O5" s="50"/>
      <c r="P5" s="50"/>
      <c r="Q5" s="50"/>
      <c r="R5" s="50"/>
      <c r="S5" s="50"/>
      <c r="T5" s="50"/>
      <c r="U5" s="50"/>
      <c r="V5" s="50"/>
      <c r="W5" s="50"/>
      <c r="X5" s="50"/>
      <c r="Y5" s="50"/>
      <c r="Z5" s="50"/>
      <c r="AA5" s="50"/>
      <c r="AB5" s="50"/>
      <c r="AC5" s="50"/>
    </row>
    <row r="6" spans="1:29" s="24" customFormat="1" ht="18" customHeight="1" x14ac:dyDescent="0.2">
      <c r="A6" s="25"/>
      <c r="B6" s="37">
        <v>2010</v>
      </c>
      <c r="C6" s="41">
        <v>1316660.525096332</v>
      </c>
      <c r="D6" s="42">
        <v>0.23501915892789602</v>
      </c>
      <c r="E6" s="41">
        <v>2713360.5228452431</v>
      </c>
      <c r="F6" s="42">
        <v>0.48432507528893159</v>
      </c>
      <c r="G6" s="41">
        <v>1572332.9520584182</v>
      </c>
      <c r="H6" s="42">
        <v>0.28065576578317269</v>
      </c>
      <c r="I6" s="43">
        <v>5602353.9999999916</v>
      </c>
      <c r="J6" s="50"/>
      <c r="K6" s="50"/>
      <c r="L6" s="50"/>
      <c r="M6" s="50"/>
      <c r="N6" s="50"/>
      <c r="O6" s="50"/>
      <c r="P6" s="50"/>
      <c r="Q6" s="50"/>
      <c r="R6" s="50"/>
      <c r="S6" s="50"/>
      <c r="T6" s="50"/>
      <c r="U6" s="50"/>
      <c r="V6" s="50"/>
      <c r="W6" s="50"/>
      <c r="X6" s="50"/>
      <c r="Y6" s="50"/>
      <c r="Z6" s="50"/>
      <c r="AA6" s="50"/>
      <c r="AB6" s="50"/>
      <c r="AC6" s="50"/>
    </row>
    <row r="7" spans="1:29" s="24" customFormat="1" ht="18" customHeight="1" x14ac:dyDescent="0.2">
      <c r="A7" s="25"/>
      <c r="B7" s="38">
        <v>2011</v>
      </c>
      <c r="C7" s="44">
        <v>1306228.1825926872</v>
      </c>
      <c r="D7" s="45">
        <v>0.23038805891624586</v>
      </c>
      <c r="E7" s="44">
        <v>2713481.1781554352</v>
      </c>
      <c r="F7" s="45">
        <v>0.47859452879063807</v>
      </c>
      <c r="G7" s="44">
        <v>1649977.6392519383</v>
      </c>
      <c r="H7" s="45">
        <v>0.29101741229311612</v>
      </c>
      <c r="I7" s="46">
        <v>5669687.0000000605</v>
      </c>
      <c r="J7" s="50"/>
      <c r="K7" s="50"/>
      <c r="L7" s="50"/>
      <c r="M7" s="50"/>
      <c r="N7" s="50"/>
      <c r="O7" s="50"/>
      <c r="P7" s="50"/>
      <c r="Q7" s="50"/>
      <c r="R7" s="50"/>
      <c r="S7" s="50"/>
      <c r="T7" s="50"/>
      <c r="U7" s="50"/>
      <c r="V7" s="50"/>
      <c r="W7" s="50"/>
      <c r="X7" s="50"/>
      <c r="Y7" s="50"/>
      <c r="Z7" s="50"/>
      <c r="AA7" s="50"/>
      <c r="AB7" s="50"/>
      <c r="AC7" s="50"/>
    </row>
    <row r="8" spans="1:29" s="24" customFormat="1" ht="18" customHeight="1" x14ac:dyDescent="0.2">
      <c r="A8" s="25"/>
      <c r="B8" s="38">
        <v>2012</v>
      </c>
      <c r="C8" s="44">
        <v>1291605.8783515738</v>
      </c>
      <c r="D8" s="45">
        <v>0.22485364443717964</v>
      </c>
      <c r="E8" s="44">
        <v>2718320.4771226211</v>
      </c>
      <c r="F8" s="45">
        <v>0.47322815440366067</v>
      </c>
      <c r="G8" s="44">
        <v>1734280.6445258739</v>
      </c>
      <c r="H8" s="45">
        <v>0.30191820115915968</v>
      </c>
      <c r="I8" s="46">
        <v>5744207.0000000689</v>
      </c>
      <c r="J8" s="50"/>
      <c r="K8" s="50"/>
      <c r="L8" s="50"/>
      <c r="M8" s="50"/>
      <c r="N8" s="50"/>
      <c r="O8" s="50"/>
      <c r="P8" s="50"/>
      <c r="Q8" s="50"/>
      <c r="R8" s="50"/>
      <c r="S8" s="50"/>
      <c r="T8" s="50"/>
      <c r="U8" s="50"/>
      <c r="V8" s="50"/>
      <c r="W8" s="50"/>
      <c r="X8" s="50"/>
      <c r="Y8" s="50"/>
      <c r="Z8" s="50"/>
      <c r="AA8" s="50"/>
      <c r="AB8" s="50"/>
      <c r="AC8" s="50"/>
    </row>
    <row r="9" spans="1:29" s="24" customFormat="1" ht="18" customHeight="1" x14ac:dyDescent="0.2">
      <c r="A9" s="25"/>
      <c r="B9" s="38">
        <v>2013</v>
      </c>
      <c r="C9" s="44">
        <v>1288349.9564680436</v>
      </c>
      <c r="D9" s="45">
        <v>0.22104526636406774</v>
      </c>
      <c r="E9" s="44">
        <v>2738950.6274841586</v>
      </c>
      <c r="F9" s="45">
        <v>0.46992827373552487</v>
      </c>
      <c r="G9" s="44">
        <v>1801143.416047758</v>
      </c>
      <c r="H9" s="45">
        <v>0.30902645990040745</v>
      </c>
      <c r="I9" s="46">
        <v>5828443.99999996</v>
      </c>
      <c r="J9" s="50"/>
      <c r="K9" s="50"/>
      <c r="L9" s="50"/>
      <c r="M9" s="50"/>
      <c r="N9" s="50"/>
      <c r="O9" s="50"/>
      <c r="P9" s="50"/>
      <c r="Q9" s="50"/>
      <c r="R9" s="50"/>
      <c r="S9" s="50"/>
      <c r="T9" s="50"/>
      <c r="U9" s="50"/>
      <c r="V9" s="50"/>
      <c r="W9" s="50"/>
      <c r="X9" s="50"/>
      <c r="Y9" s="50"/>
      <c r="Z9" s="50"/>
      <c r="AA9" s="50"/>
      <c r="AB9" s="50"/>
      <c r="AC9" s="50"/>
    </row>
    <row r="10" spans="1:29" s="24" customFormat="1" ht="18" customHeight="1" x14ac:dyDescent="0.2">
      <c r="A10" s="25"/>
      <c r="B10" s="38">
        <v>2014</v>
      </c>
      <c r="C10" s="44">
        <v>1279227.9310134279</v>
      </c>
      <c r="D10" s="45">
        <v>0.21620007112094064</v>
      </c>
      <c r="E10" s="44">
        <v>2747722.6618931578</v>
      </c>
      <c r="F10" s="45">
        <v>0.46438779244860412</v>
      </c>
      <c r="G10" s="44">
        <v>1889920.407093398</v>
      </c>
      <c r="H10" s="45">
        <v>0.31941213643045502</v>
      </c>
      <c r="I10" s="46">
        <v>5916870.9999999851</v>
      </c>
      <c r="J10" s="50"/>
      <c r="K10" s="50"/>
      <c r="L10" s="50"/>
      <c r="M10" s="50"/>
      <c r="N10" s="50"/>
      <c r="O10" s="50"/>
      <c r="P10" s="50"/>
      <c r="Q10" s="50"/>
      <c r="R10" s="50"/>
      <c r="S10" s="50"/>
      <c r="T10" s="50"/>
      <c r="U10" s="50"/>
      <c r="V10" s="50"/>
      <c r="W10" s="50"/>
      <c r="X10" s="50"/>
      <c r="Y10" s="50"/>
      <c r="Z10" s="50"/>
      <c r="AA10" s="50"/>
      <c r="AB10" s="50"/>
      <c r="AC10" s="50"/>
    </row>
    <row r="11" spans="1:29" s="24" customFormat="1" ht="18" customHeight="1" x14ac:dyDescent="0.2">
      <c r="A11" s="25"/>
      <c r="B11" s="38">
        <v>2015</v>
      </c>
      <c r="C11" s="44">
        <v>1267547.0188046631</v>
      </c>
      <c r="D11" s="45">
        <v>0.21133049893733064</v>
      </c>
      <c r="E11" s="44">
        <v>2766894.0972366817</v>
      </c>
      <c r="F11" s="45">
        <v>0.4613076291459397</v>
      </c>
      <c r="G11" s="44">
        <v>1963495.8839585916</v>
      </c>
      <c r="H11" s="45">
        <v>0.32736187191672933</v>
      </c>
      <c r="I11" s="46">
        <v>5997936.9999999385</v>
      </c>
      <c r="J11" s="50"/>
      <c r="K11" s="50"/>
      <c r="L11" s="50"/>
      <c r="M11" s="50"/>
      <c r="N11" s="50"/>
      <c r="O11" s="50"/>
      <c r="P11" s="50"/>
      <c r="Q11" s="50"/>
      <c r="R11" s="50"/>
      <c r="S11" s="50"/>
      <c r="T11" s="50"/>
      <c r="U11" s="50"/>
      <c r="V11" s="50"/>
      <c r="W11" s="50"/>
      <c r="X11" s="50"/>
      <c r="Y11" s="50"/>
      <c r="Z11" s="50"/>
      <c r="AA11" s="50"/>
      <c r="AB11" s="50"/>
      <c r="AC11" s="50"/>
    </row>
    <row r="12" spans="1:29" s="23" customFormat="1" ht="18" customHeight="1" x14ac:dyDescent="0.2">
      <c r="A12" s="26"/>
      <c r="B12" s="38">
        <v>2016</v>
      </c>
      <c r="C12" s="44">
        <v>1267543.5229835825</v>
      </c>
      <c r="D12" s="45">
        <v>0.20856351696663028</v>
      </c>
      <c r="E12" s="44">
        <v>2750753.36707938</v>
      </c>
      <c r="F12" s="45">
        <v>0.45261309465371818</v>
      </c>
      <c r="G12" s="44">
        <v>2059197.1099369833</v>
      </c>
      <c r="H12" s="45">
        <v>0.33882338837965148</v>
      </c>
      <c r="I12" s="46">
        <v>6077493.999999946</v>
      </c>
      <c r="J12" s="50"/>
      <c r="K12" s="50"/>
      <c r="L12" s="50"/>
      <c r="M12" s="50"/>
      <c r="N12" s="50"/>
      <c r="O12" s="50"/>
      <c r="P12" s="50"/>
      <c r="Q12" s="50"/>
      <c r="R12" s="50"/>
      <c r="S12" s="50"/>
      <c r="T12" s="50"/>
      <c r="U12" s="50"/>
      <c r="V12" s="50"/>
      <c r="W12" s="50"/>
      <c r="X12" s="50"/>
      <c r="Y12" s="50"/>
      <c r="Z12" s="50"/>
      <c r="AA12" s="50"/>
      <c r="AB12" s="50"/>
      <c r="AC12" s="50"/>
    </row>
    <row r="13" spans="1:29" s="24" customFormat="1" ht="18" customHeight="1" x14ac:dyDescent="0.2">
      <c r="A13" s="26"/>
      <c r="B13" s="38">
        <v>2017</v>
      </c>
      <c r="C13" s="44">
        <v>1245535.4519872016</v>
      </c>
      <c r="D13" s="45">
        <v>0.202762580158482</v>
      </c>
      <c r="E13" s="44">
        <v>2766166.3166281483</v>
      </c>
      <c r="F13" s="45">
        <v>0.45030835421998983</v>
      </c>
      <c r="G13" s="44">
        <v>2131125.2313847179</v>
      </c>
      <c r="H13" s="45">
        <v>0.34692906562152798</v>
      </c>
      <c r="I13" s="46">
        <v>6142827.0000000689</v>
      </c>
      <c r="J13" s="50"/>
      <c r="K13" s="50"/>
      <c r="L13" s="50"/>
      <c r="M13" s="50"/>
      <c r="N13" s="50"/>
      <c r="O13" s="50"/>
      <c r="P13" s="50"/>
      <c r="Q13" s="50"/>
      <c r="R13" s="50"/>
      <c r="S13" s="50"/>
      <c r="T13" s="50"/>
      <c r="U13" s="50"/>
      <c r="V13" s="50"/>
      <c r="W13" s="50"/>
      <c r="X13" s="50"/>
      <c r="Y13" s="50"/>
      <c r="Z13" s="50"/>
      <c r="AA13" s="50"/>
      <c r="AB13" s="50"/>
      <c r="AC13" s="50"/>
    </row>
    <row r="14" spans="1:29" s="24" customFormat="1" ht="18" customHeight="1" x14ac:dyDescent="0.2">
      <c r="A14" s="26"/>
      <c r="B14" s="38">
        <v>2018</v>
      </c>
      <c r="C14" s="44">
        <v>1207729.8420756117</v>
      </c>
      <c r="D14" s="45">
        <v>0.19481383166216865</v>
      </c>
      <c r="E14" s="44">
        <v>2854431.0445397492</v>
      </c>
      <c r="F14" s="45">
        <v>0.46043629098917349</v>
      </c>
      <c r="G14" s="44">
        <v>2137244.1133846659</v>
      </c>
      <c r="H14" s="45">
        <v>0.34474987734865797</v>
      </c>
      <c r="I14" s="46">
        <v>6199405.0000000261</v>
      </c>
      <c r="J14" s="50"/>
      <c r="K14" s="50"/>
      <c r="L14" s="50"/>
      <c r="M14" s="50"/>
      <c r="N14" s="50"/>
      <c r="O14" s="50"/>
      <c r="P14" s="50"/>
      <c r="Q14" s="50"/>
      <c r="R14" s="50"/>
      <c r="S14" s="50"/>
      <c r="T14" s="50"/>
      <c r="U14" s="50"/>
      <c r="V14" s="50"/>
      <c r="W14" s="50"/>
      <c r="X14" s="50"/>
      <c r="Y14" s="50"/>
      <c r="Z14" s="50"/>
      <c r="AA14" s="50"/>
      <c r="AB14" s="50"/>
      <c r="AC14" s="50"/>
    </row>
    <row r="15" spans="1:29" s="24" customFormat="1" ht="18" customHeight="1" x14ac:dyDescent="0.2">
      <c r="A15" s="26"/>
      <c r="B15" s="39">
        <v>2019</v>
      </c>
      <c r="C15" s="47">
        <v>1190582.2620070644</v>
      </c>
      <c r="D15" s="48">
        <v>0.19038015226274557</v>
      </c>
      <c r="E15" s="47">
        <v>2838158.6024135011</v>
      </c>
      <c r="F15" s="48">
        <v>0.45383597934881498</v>
      </c>
      <c r="G15" s="47">
        <v>2224969.1355794868</v>
      </c>
      <c r="H15" s="48">
        <v>0.35578386838843962</v>
      </c>
      <c r="I15" s="49">
        <v>6253710.0000000512</v>
      </c>
      <c r="J15" s="50"/>
      <c r="K15" s="50"/>
      <c r="L15" s="50"/>
      <c r="M15" s="50"/>
      <c r="N15" s="50"/>
      <c r="O15" s="50"/>
      <c r="P15" s="50"/>
      <c r="Q15" s="50"/>
      <c r="R15" s="50"/>
      <c r="S15" s="50"/>
      <c r="T15" s="50"/>
      <c r="U15" s="50"/>
      <c r="V15" s="50"/>
      <c r="W15" s="50"/>
      <c r="X15" s="50"/>
      <c r="Y15" s="50"/>
      <c r="Z15" s="50"/>
      <c r="AA15" s="50"/>
      <c r="AB15" s="50"/>
      <c r="AC15" s="50"/>
    </row>
    <row r="16" spans="1:29" s="3" customFormat="1" ht="5.25" customHeight="1" x14ac:dyDescent="0.2"/>
    <row r="17" spans="2:13" s="4" customFormat="1" ht="13.7" customHeight="1" x14ac:dyDescent="0.2">
      <c r="B17" s="4" t="s">
        <v>36</v>
      </c>
      <c r="D17" s="5"/>
      <c r="E17" s="5"/>
      <c r="F17" s="5"/>
      <c r="G17" s="5"/>
      <c r="H17" s="5"/>
      <c r="I17" s="5"/>
      <c r="J17" s="5"/>
      <c r="K17" s="5"/>
    </row>
    <row r="18" spans="2:13" s="3" customFormat="1" ht="5.25" customHeight="1" x14ac:dyDescent="0.2"/>
    <row r="19" spans="2:13" s="3" customFormat="1" ht="12.75" customHeight="1" x14ac:dyDescent="0.2">
      <c r="B19" s="19" t="s">
        <v>27</v>
      </c>
    </row>
    <row r="20" spans="2:13" s="3" customFormat="1" ht="5.25" customHeight="1" x14ac:dyDescent="0.2">
      <c r="B20" s="64"/>
    </row>
    <row r="21" spans="2:13" s="3" customFormat="1" ht="12.75" customHeight="1" x14ac:dyDescent="0.2">
      <c r="B21" s="65" t="s">
        <v>39</v>
      </c>
    </row>
    <row r="22" spans="2:13" s="3" customFormat="1" ht="5.25" customHeight="1" x14ac:dyDescent="0.2">
      <c r="B22" s="65"/>
    </row>
    <row r="23" spans="2:13" s="3" customFormat="1" ht="53.25" customHeight="1" x14ac:dyDescent="0.2">
      <c r="B23" s="89" t="s">
        <v>41</v>
      </c>
      <c r="C23" s="89"/>
      <c r="D23" s="89"/>
      <c r="E23" s="89"/>
      <c r="F23" s="89"/>
      <c r="G23" s="89"/>
      <c r="H23" s="89"/>
      <c r="I23" s="89"/>
      <c r="J23" s="67"/>
      <c r="K23" s="67"/>
      <c r="L23" s="67"/>
      <c r="M23" s="67"/>
    </row>
    <row r="24" spans="2:13" s="3" customFormat="1" ht="5.25" customHeight="1" x14ac:dyDescent="0.2">
      <c r="B24" s="64"/>
    </row>
    <row r="25" spans="2:13" s="3" customFormat="1" ht="12.75" customHeight="1" x14ac:dyDescent="0.2">
      <c r="B25" s="66" t="s">
        <v>40</v>
      </c>
    </row>
  </sheetData>
  <mergeCells count="7">
    <mergeCell ref="B23:I23"/>
    <mergeCell ref="B2:I2"/>
    <mergeCell ref="B4:B5"/>
    <mergeCell ref="C4:D4"/>
    <mergeCell ref="E4:F4"/>
    <mergeCell ref="G4:H4"/>
    <mergeCell ref="I4:I5"/>
  </mergeCells>
  <pageMargins left="0.70866141732283472" right="0.70866141732283472" top="0.74803149606299213" bottom="0.74803149606299213" header="0.31496062992125984" footer="0.31496062992125984"/>
  <pageSetup paperSize="9" orientation="landscape" r:id="rId1"/>
  <headerFooter>
    <oddHeader>&amp;L&amp;G&amp;CDemographie</oddHeader>
    <oddFooter>&amp;L&amp;A&amp;C&amp;P sur &amp;N&amp;R&amp;F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C19"/>
  <sheetViews>
    <sheetView showGridLines="0" zoomScaleNormal="100" zoomScaleSheetLayoutView="90" workbookViewId="0"/>
  </sheetViews>
  <sheetFormatPr baseColWidth="10" defaultColWidth="11.42578125" defaultRowHeight="15.75" customHeight="1" x14ac:dyDescent="0.2"/>
  <cols>
    <col min="1" max="1" width="1.7109375" style="1" customWidth="1"/>
    <col min="2" max="2" width="38.42578125" style="1" customWidth="1"/>
    <col min="3" max="7" width="13.28515625" style="1" customWidth="1"/>
    <col min="8" max="8" width="10.5703125" style="1" customWidth="1"/>
    <col min="9" max="9" width="12.42578125" style="1" customWidth="1"/>
    <col min="10" max="29" width="8.28515625" style="1" customWidth="1"/>
    <col min="30" max="16384" width="11.42578125" style="1"/>
  </cols>
  <sheetData>
    <row r="1" spans="1:29" ht="10.15" customHeight="1" x14ac:dyDescent="0.2"/>
    <row r="2" spans="1:29" s="2" customFormat="1" ht="32.25" customHeight="1" x14ac:dyDescent="0.2">
      <c r="B2" s="90" t="s">
        <v>79</v>
      </c>
      <c r="C2" s="90"/>
      <c r="D2" s="90"/>
      <c r="E2" s="90"/>
      <c r="F2" s="90"/>
      <c r="G2" s="90"/>
      <c r="H2" s="62"/>
      <c r="I2" s="62"/>
      <c r="J2" s="6"/>
      <c r="K2" s="8"/>
      <c r="L2" s="6"/>
      <c r="M2" s="6"/>
      <c r="N2" s="6"/>
      <c r="O2" s="6"/>
      <c r="P2" s="6"/>
      <c r="R2" s="8"/>
      <c r="S2" s="6"/>
      <c r="T2" s="6"/>
      <c r="U2" s="6"/>
      <c r="V2" s="6"/>
      <c r="W2" s="6"/>
      <c r="X2" s="6"/>
      <c r="AA2" s="7"/>
    </row>
    <row r="3" spans="1:29" ht="15.75" customHeight="1" x14ac:dyDescent="0.2">
      <c r="M3" s="50"/>
      <c r="N3" s="50"/>
      <c r="O3" s="50"/>
      <c r="P3" s="50"/>
      <c r="Q3" s="50"/>
      <c r="R3" s="50"/>
      <c r="S3" s="50"/>
      <c r="T3" s="50"/>
      <c r="U3" s="50"/>
      <c r="V3" s="50"/>
    </row>
    <row r="4" spans="1:29" s="24" customFormat="1" ht="18" customHeight="1" x14ac:dyDescent="0.2">
      <c r="A4" s="25"/>
      <c r="B4" s="95" t="s">
        <v>30</v>
      </c>
      <c r="C4" s="95" t="s">
        <v>28</v>
      </c>
      <c r="D4" s="95"/>
      <c r="E4" s="95" t="s">
        <v>29</v>
      </c>
      <c r="F4" s="95"/>
      <c r="G4" s="91" t="s">
        <v>21</v>
      </c>
      <c r="H4" s="51"/>
      <c r="I4" s="51"/>
      <c r="J4" s="50"/>
      <c r="K4" s="50"/>
      <c r="L4" s="50"/>
      <c r="M4" s="50"/>
      <c r="N4" s="50"/>
      <c r="O4" s="50"/>
      <c r="P4" s="50"/>
      <c r="Q4" s="50"/>
      <c r="R4" s="50"/>
      <c r="S4" s="50"/>
      <c r="T4" s="50"/>
      <c r="U4" s="50"/>
      <c r="V4" s="50"/>
      <c r="W4" s="50"/>
      <c r="X4" s="50"/>
      <c r="Y4" s="50"/>
      <c r="Z4" s="50"/>
      <c r="AA4" s="50"/>
      <c r="AB4" s="50"/>
      <c r="AC4" s="50"/>
    </row>
    <row r="5" spans="1:29" s="24" customFormat="1" ht="18" customHeight="1" x14ac:dyDescent="0.2">
      <c r="A5" s="25"/>
      <c r="B5" s="95"/>
      <c r="C5" s="40" t="s">
        <v>22</v>
      </c>
      <c r="D5" s="40" t="s">
        <v>23</v>
      </c>
      <c r="E5" s="40" t="s">
        <v>22</v>
      </c>
      <c r="F5" s="40" t="s">
        <v>23</v>
      </c>
      <c r="G5" s="92"/>
      <c r="H5" s="51"/>
      <c r="I5" s="51"/>
      <c r="J5" s="50"/>
      <c r="K5" s="50"/>
      <c r="L5" s="50"/>
      <c r="M5" s="50"/>
      <c r="N5" s="50"/>
      <c r="O5" s="50"/>
      <c r="P5" s="50"/>
      <c r="Q5" s="50"/>
      <c r="R5" s="50"/>
      <c r="S5" s="50"/>
      <c r="T5" s="50"/>
      <c r="U5" s="50"/>
      <c r="V5" s="50"/>
      <c r="W5" s="50"/>
      <c r="X5" s="50"/>
      <c r="Y5" s="50"/>
      <c r="Z5" s="50"/>
      <c r="AA5" s="50"/>
      <c r="AB5" s="50"/>
      <c r="AC5" s="50"/>
    </row>
    <row r="6" spans="1:29" s="24" customFormat="1" ht="18" customHeight="1" x14ac:dyDescent="0.2">
      <c r="A6" s="25"/>
      <c r="B6" s="52" t="s">
        <v>24</v>
      </c>
      <c r="C6" s="53">
        <v>15535.608892007287</v>
      </c>
      <c r="D6" s="54">
        <f>C6/C$9</f>
        <v>0.20280098913060055</v>
      </c>
      <c r="E6" s="53">
        <v>17114.907923301362</v>
      </c>
      <c r="F6" s="54">
        <f>E6/E$9</f>
        <v>0.18693554908314167</v>
      </c>
      <c r="G6" s="53">
        <f>C6+E6</f>
        <v>32650.516815308649</v>
      </c>
      <c r="H6" s="51"/>
      <c r="I6" s="51"/>
      <c r="J6" s="50"/>
      <c r="K6" s="50"/>
      <c r="L6" s="50"/>
      <c r="M6" s="50"/>
      <c r="N6" s="50"/>
      <c r="O6" s="50"/>
      <c r="P6" s="50"/>
      <c r="Q6" s="50"/>
      <c r="R6" s="50"/>
      <c r="S6" s="50"/>
      <c r="T6" s="50"/>
      <c r="U6" s="50"/>
      <c r="V6" s="50"/>
      <c r="W6" s="50"/>
      <c r="X6" s="50"/>
      <c r="Y6" s="50"/>
      <c r="Z6" s="50"/>
      <c r="AA6" s="50"/>
      <c r="AB6" s="50"/>
      <c r="AC6" s="50"/>
    </row>
    <row r="7" spans="1:29" s="24" customFormat="1" ht="18" customHeight="1" x14ac:dyDescent="0.2">
      <c r="A7" s="25"/>
      <c r="B7" s="55" t="s">
        <v>25</v>
      </c>
      <c r="C7" s="44">
        <v>36626.320208763107</v>
      </c>
      <c r="D7" s="45">
        <f t="shared" ref="D7:F9" si="0">C7/C$9</f>
        <v>0.47811798161143992</v>
      </c>
      <c r="E7" s="44">
        <v>45747.271653188436</v>
      </c>
      <c r="F7" s="45">
        <f t="shared" si="0"/>
        <v>0.49966914130466639</v>
      </c>
      <c r="G7" s="44">
        <f>C7+E7</f>
        <v>82373.591861951543</v>
      </c>
      <c r="H7" s="51"/>
      <c r="I7" s="51"/>
      <c r="J7" s="50"/>
      <c r="K7" s="50"/>
      <c r="L7" s="50"/>
      <c r="M7" s="50"/>
      <c r="N7" s="50"/>
      <c r="O7" s="50"/>
      <c r="P7" s="50"/>
      <c r="Q7" s="50"/>
      <c r="R7" s="50"/>
      <c r="S7" s="50"/>
      <c r="T7" s="50"/>
      <c r="U7" s="50"/>
      <c r="V7" s="50"/>
      <c r="W7" s="50"/>
      <c r="X7" s="50"/>
      <c r="Y7" s="50"/>
      <c r="Z7" s="50"/>
      <c r="AA7" s="50"/>
      <c r="AB7" s="50"/>
      <c r="AC7" s="50"/>
    </row>
    <row r="8" spans="1:29" s="24" customFormat="1" ht="18" customHeight="1" x14ac:dyDescent="0.2">
      <c r="A8" s="25"/>
      <c r="B8" s="56" t="s">
        <v>26</v>
      </c>
      <c r="C8" s="57">
        <v>24443.263796008847</v>
      </c>
      <c r="D8" s="58">
        <f t="shared" si="0"/>
        <v>0.31908102925795945</v>
      </c>
      <c r="E8" s="57">
        <v>28692.947349578804</v>
      </c>
      <c r="F8" s="58">
        <f t="shared" si="0"/>
        <v>0.31339530961219203</v>
      </c>
      <c r="G8" s="57">
        <f>C8+E8</f>
        <v>53136.211145587651</v>
      </c>
      <c r="H8" s="51"/>
      <c r="I8" s="51"/>
      <c r="J8" s="50"/>
      <c r="K8" s="50"/>
      <c r="L8" s="50"/>
      <c r="W8" s="50"/>
      <c r="X8" s="50"/>
      <c r="Y8" s="50"/>
      <c r="Z8" s="50"/>
      <c r="AA8" s="50"/>
      <c r="AB8" s="50"/>
      <c r="AC8" s="50"/>
    </row>
    <row r="9" spans="1:29" s="24" customFormat="1" ht="18" customHeight="1" x14ac:dyDescent="0.2">
      <c r="A9" s="25"/>
      <c r="B9" s="59" t="s">
        <v>21</v>
      </c>
      <c r="C9" s="60">
        <f>SUM(C6:C8)</f>
        <v>76605.192896779248</v>
      </c>
      <c r="D9" s="61">
        <f t="shared" si="0"/>
        <v>1</v>
      </c>
      <c r="E9" s="60">
        <f>SUM(E6:E8)</f>
        <v>91555.126926068595</v>
      </c>
      <c r="F9" s="61">
        <f t="shared" si="0"/>
        <v>1</v>
      </c>
      <c r="G9" s="60">
        <f>SUM(G6:G8)</f>
        <v>168160.31982284784</v>
      </c>
      <c r="H9" s="51"/>
      <c r="I9" s="51"/>
      <c r="J9" s="50"/>
      <c r="K9" s="50"/>
      <c r="L9" s="50"/>
      <c r="W9" s="50"/>
      <c r="X9" s="50"/>
      <c r="Y9" s="50"/>
      <c r="Z9" s="50"/>
      <c r="AA9" s="50"/>
      <c r="AB9" s="50"/>
      <c r="AC9" s="50"/>
    </row>
    <row r="10" spans="1:29" s="3" customFormat="1" ht="5.25" customHeight="1" x14ac:dyDescent="0.2"/>
    <row r="11" spans="1:29" s="4" customFormat="1" ht="13.7" customHeight="1" x14ac:dyDescent="0.2">
      <c r="B11" s="4" t="s">
        <v>36</v>
      </c>
      <c r="D11" s="5"/>
      <c r="E11" s="5"/>
      <c r="F11" s="5"/>
      <c r="G11" s="5"/>
      <c r="H11" s="5"/>
      <c r="I11" s="5"/>
      <c r="J11" s="5"/>
      <c r="K11" s="5"/>
    </row>
    <row r="12" spans="1:29" s="3" customFormat="1" ht="5.25" customHeight="1" x14ac:dyDescent="0.2"/>
    <row r="13" spans="1:29" s="3" customFormat="1" ht="12.75" customHeight="1" x14ac:dyDescent="0.2">
      <c r="B13" s="19" t="s">
        <v>27</v>
      </c>
    </row>
    <row r="14" spans="1:29" s="3" customFormat="1" ht="5.25" customHeight="1" x14ac:dyDescent="0.2">
      <c r="B14" s="64"/>
    </row>
    <row r="15" spans="1:29" s="3" customFormat="1" ht="12.75" customHeight="1" x14ac:dyDescent="0.2">
      <c r="B15" s="65" t="s">
        <v>39</v>
      </c>
    </row>
    <row r="16" spans="1:29" s="3" customFormat="1" ht="5.25" customHeight="1" x14ac:dyDescent="0.2">
      <c r="B16" s="65"/>
    </row>
    <row r="17" spans="2:13" s="3" customFormat="1" ht="42.75" customHeight="1" x14ac:dyDescent="0.2">
      <c r="B17" s="89" t="s">
        <v>41</v>
      </c>
      <c r="C17" s="89"/>
      <c r="D17" s="89"/>
      <c r="E17" s="89"/>
      <c r="F17" s="89"/>
      <c r="G17" s="89"/>
      <c r="H17" s="67"/>
      <c r="I17" s="67"/>
      <c r="J17" s="67"/>
      <c r="K17" s="67"/>
      <c r="L17" s="67"/>
      <c r="M17" s="67"/>
    </row>
    <row r="18" spans="2:13" s="3" customFormat="1" ht="5.25" customHeight="1" x14ac:dyDescent="0.2">
      <c r="B18" s="64"/>
    </row>
    <row r="19" spans="2:13" s="3" customFormat="1" ht="12.75" customHeight="1" x14ac:dyDescent="0.2">
      <c r="B19" s="66" t="s">
        <v>40</v>
      </c>
    </row>
  </sheetData>
  <mergeCells count="6">
    <mergeCell ref="B2:G2"/>
    <mergeCell ref="B17:G17"/>
    <mergeCell ref="G4:G5"/>
    <mergeCell ref="B4:B5"/>
    <mergeCell ref="C4:D4"/>
    <mergeCell ref="E4:F4"/>
  </mergeCells>
  <pageMargins left="0.70866141732283472" right="0.70866141732283472" top="0.74803149606299213" bottom="0.74803149606299213" header="0.31496062992125984" footer="0.31496062992125984"/>
  <pageSetup paperSize="9" orientation="landscape" r:id="rId1"/>
  <headerFooter>
    <oddHeader>&amp;L&amp;G&amp;CDemographie</oddHeader>
    <oddFooter>&amp;L&amp;A&amp;C&amp;P sur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C26"/>
  <sheetViews>
    <sheetView showGridLines="0" zoomScaleNormal="100" zoomScaleSheetLayoutView="90" workbookViewId="0"/>
  </sheetViews>
  <sheetFormatPr baseColWidth="10" defaultColWidth="11.42578125" defaultRowHeight="15.75" customHeight="1" x14ac:dyDescent="0.2"/>
  <cols>
    <col min="1" max="1" width="1.7109375" style="1" customWidth="1"/>
    <col min="2" max="2" width="11.7109375" style="1" customWidth="1"/>
    <col min="3" max="8" width="12.7109375" style="1" customWidth="1"/>
    <col min="9" max="9" width="13.7109375" style="1" customWidth="1"/>
    <col min="10" max="29" width="8.28515625" style="1" customWidth="1"/>
    <col min="30" max="16384" width="11.42578125" style="1"/>
  </cols>
  <sheetData>
    <row r="1" spans="1:29" ht="10.15" customHeight="1" x14ac:dyDescent="0.2"/>
    <row r="2" spans="1:29" s="2" customFormat="1" ht="32.25" customHeight="1" x14ac:dyDescent="0.2">
      <c r="B2" s="90" t="s">
        <v>16</v>
      </c>
      <c r="C2" s="90"/>
      <c r="D2" s="90"/>
      <c r="E2" s="90"/>
      <c r="F2" s="90"/>
      <c r="G2" s="90"/>
      <c r="H2" s="90"/>
      <c r="I2" s="90"/>
      <c r="J2" s="6"/>
      <c r="K2" s="8"/>
      <c r="L2" s="6"/>
      <c r="M2" s="6"/>
      <c r="N2" s="6"/>
      <c r="O2" s="6"/>
      <c r="P2" s="6"/>
      <c r="R2" s="8"/>
      <c r="S2" s="6"/>
      <c r="T2" s="6"/>
      <c r="U2" s="6"/>
      <c r="V2" s="6"/>
      <c r="W2" s="6"/>
      <c r="X2" s="6"/>
      <c r="AA2" s="7"/>
    </row>
    <row r="4" spans="1:29" s="24" customFormat="1" ht="18" customHeight="1" x14ac:dyDescent="0.2">
      <c r="A4" s="25"/>
      <c r="B4" s="91" t="s">
        <v>6</v>
      </c>
      <c r="C4" s="93" t="s">
        <v>33</v>
      </c>
      <c r="D4" s="94"/>
      <c r="E4" s="93" t="s">
        <v>34</v>
      </c>
      <c r="F4" s="94"/>
      <c r="G4" s="93" t="s">
        <v>35</v>
      </c>
      <c r="H4" s="94"/>
      <c r="I4" s="91" t="s">
        <v>21</v>
      </c>
      <c r="J4" s="50"/>
      <c r="K4" s="50"/>
      <c r="L4" s="50"/>
      <c r="M4" s="50"/>
      <c r="N4" s="50"/>
      <c r="O4" s="50"/>
      <c r="P4" s="50"/>
      <c r="Q4" s="50"/>
      <c r="R4" s="50"/>
      <c r="S4" s="50"/>
      <c r="T4" s="50"/>
      <c r="U4" s="50"/>
      <c r="V4" s="50"/>
      <c r="W4" s="50"/>
      <c r="X4" s="50"/>
      <c r="Y4" s="50"/>
      <c r="Z4" s="50"/>
      <c r="AA4" s="50"/>
      <c r="AB4" s="50"/>
      <c r="AC4" s="50"/>
    </row>
    <row r="5" spans="1:29" s="24" customFormat="1" ht="18" customHeight="1" x14ac:dyDescent="0.2">
      <c r="A5" s="25"/>
      <c r="B5" s="92"/>
      <c r="C5" s="40" t="s">
        <v>22</v>
      </c>
      <c r="D5" s="40" t="s">
        <v>23</v>
      </c>
      <c r="E5" s="40" t="s">
        <v>22</v>
      </c>
      <c r="F5" s="40" t="s">
        <v>23</v>
      </c>
      <c r="G5" s="40" t="s">
        <v>22</v>
      </c>
      <c r="H5" s="40" t="s">
        <v>23</v>
      </c>
      <c r="I5" s="92" t="s">
        <v>21</v>
      </c>
      <c r="J5" s="50"/>
      <c r="K5" s="50"/>
      <c r="L5" s="50"/>
      <c r="M5" s="50"/>
      <c r="N5" s="50"/>
      <c r="O5" s="50"/>
      <c r="P5" s="50"/>
      <c r="Q5" s="50"/>
      <c r="R5" s="50"/>
      <c r="S5" s="50"/>
      <c r="T5" s="50"/>
      <c r="U5" s="50"/>
      <c r="V5" s="50"/>
      <c r="W5" s="50"/>
      <c r="X5" s="50"/>
      <c r="Y5" s="50"/>
      <c r="Z5" s="50"/>
      <c r="AA5" s="50"/>
      <c r="AB5" s="50"/>
      <c r="AC5" s="50"/>
    </row>
    <row r="6" spans="1:29" s="24" customFormat="1" ht="18" customHeight="1" x14ac:dyDescent="0.2">
      <c r="A6" s="25"/>
      <c r="B6" s="38" t="s">
        <v>31</v>
      </c>
      <c r="C6" s="44">
        <v>15540</v>
      </c>
      <c r="D6" s="45">
        <f t="shared" ref="D6:D15" si="0">C6/I6</f>
        <v>0.1013440807622327</v>
      </c>
      <c r="E6" s="44">
        <v>35601</v>
      </c>
      <c r="F6" s="45">
        <f t="shared" ref="F6:F15" si="1">E6/I6</f>
        <v>0.23217185451841998</v>
      </c>
      <c r="G6" s="44">
        <v>102198</v>
      </c>
      <c r="H6" s="45">
        <f t="shared" ref="H6:H15" si="2">G6/I6</f>
        <v>0.66648406471934729</v>
      </c>
      <c r="I6" s="46">
        <f>C6+E6+G6</f>
        <v>153339</v>
      </c>
      <c r="J6" s="50"/>
      <c r="K6" s="50"/>
      <c r="L6" s="50"/>
      <c r="M6" s="50"/>
      <c r="N6" s="50"/>
      <c r="O6" s="50"/>
      <c r="P6" s="50"/>
      <c r="Q6" s="50"/>
      <c r="R6" s="50"/>
      <c r="S6" s="50"/>
      <c r="T6" s="50"/>
      <c r="U6" s="50"/>
      <c r="V6" s="50"/>
      <c r="W6" s="50"/>
      <c r="X6" s="50"/>
      <c r="Y6" s="50"/>
      <c r="Z6" s="50"/>
      <c r="AA6" s="50"/>
      <c r="AB6" s="50"/>
      <c r="AC6" s="50"/>
    </row>
    <row r="7" spans="1:29" s="24" customFormat="1" ht="18" customHeight="1" x14ac:dyDescent="0.2">
      <c r="A7" s="25"/>
      <c r="B7" s="38" t="s">
        <v>32</v>
      </c>
      <c r="C7" s="44">
        <v>14253</v>
      </c>
      <c r="D7" s="45">
        <f t="shared" si="0"/>
        <v>8.7622338071115927E-2</v>
      </c>
      <c r="E7" s="44">
        <v>38050</v>
      </c>
      <c r="F7" s="45">
        <f t="shared" si="1"/>
        <v>0.23391776914375645</v>
      </c>
      <c r="G7" s="44">
        <v>110361</v>
      </c>
      <c r="H7" s="45">
        <f t="shared" si="2"/>
        <v>0.67845989278512764</v>
      </c>
      <c r="I7" s="46">
        <f t="shared" ref="I7:I15" si="3">C7+E7+G7</f>
        <v>162664</v>
      </c>
      <c r="J7" s="50"/>
      <c r="K7" s="50"/>
      <c r="L7" s="50"/>
      <c r="M7" s="50"/>
      <c r="N7" s="50"/>
      <c r="O7" s="50"/>
      <c r="P7" s="50"/>
      <c r="Q7" s="50"/>
      <c r="R7" s="50"/>
      <c r="S7" s="50"/>
      <c r="T7" s="50"/>
      <c r="U7" s="50"/>
      <c r="V7" s="50"/>
      <c r="W7" s="50"/>
      <c r="X7" s="50"/>
      <c r="Y7" s="50"/>
      <c r="Z7" s="50"/>
      <c r="AA7" s="50"/>
      <c r="AB7" s="50"/>
      <c r="AC7" s="50"/>
    </row>
    <row r="8" spans="1:29" s="24" customFormat="1" ht="18" customHeight="1" x14ac:dyDescent="0.2">
      <c r="A8" s="25"/>
      <c r="B8" s="38">
        <v>2011</v>
      </c>
      <c r="C8" s="44">
        <v>9933</v>
      </c>
      <c r="D8" s="45">
        <f t="shared" si="0"/>
        <v>5.9284857383301401E-2</v>
      </c>
      <c r="E8" s="44">
        <v>38610</v>
      </c>
      <c r="F8" s="45">
        <f t="shared" si="1"/>
        <v>0.23044280112446061</v>
      </c>
      <c r="G8" s="44">
        <v>119004</v>
      </c>
      <c r="H8" s="45">
        <f t="shared" si="2"/>
        <v>0.71027234149223795</v>
      </c>
      <c r="I8" s="46">
        <f t="shared" si="3"/>
        <v>167547</v>
      </c>
      <c r="J8" s="50"/>
      <c r="K8" s="50"/>
      <c r="L8" s="50"/>
      <c r="M8" s="50"/>
      <c r="N8" s="50"/>
      <c r="O8" s="50"/>
      <c r="P8" s="50"/>
      <c r="Q8" s="50"/>
      <c r="R8" s="50"/>
      <c r="S8" s="50"/>
      <c r="T8" s="50"/>
      <c r="U8" s="50"/>
      <c r="V8" s="50"/>
      <c r="W8" s="50"/>
      <c r="X8" s="50"/>
      <c r="Y8" s="50"/>
      <c r="Z8" s="50"/>
      <c r="AA8" s="50"/>
      <c r="AB8" s="50"/>
      <c r="AC8" s="50"/>
    </row>
    <row r="9" spans="1:29" s="24" customFormat="1" ht="18" customHeight="1" x14ac:dyDescent="0.2">
      <c r="A9" s="25"/>
      <c r="B9" s="38">
        <v>2012</v>
      </c>
      <c r="C9" s="44">
        <v>9750</v>
      </c>
      <c r="D9" s="45">
        <f t="shared" si="0"/>
        <v>5.7997739575278089E-2</v>
      </c>
      <c r="E9" s="44">
        <v>38183</v>
      </c>
      <c r="F9" s="45">
        <f t="shared" si="1"/>
        <v>0.22713104514900959</v>
      </c>
      <c r="G9" s="44">
        <v>120177</v>
      </c>
      <c r="H9" s="45">
        <f t="shared" si="2"/>
        <v>0.71487121527571229</v>
      </c>
      <c r="I9" s="46">
        <f t="shared" si="3"/>
        <v>168110</v>
      </c>
      <c r="J9" s="50"/>
      <c r="K9" s="50"/>
      <c r="L9" s="50"/>
      <c r="M9" s="50"/>
      <c r="N9" s="50"/>
      <c r="O9" s="50"/>
      <c r="P9" s="50"/>
      <c r="Q9" s="50"/>
      <c r="R9" s="50"/>
      <c r="S9" s="50"/>
      <c r="T9" s="50"/>
      <c r="U9" s="50"/>
      <c r="V9" s="50"/>
      <c r="W9" s="50"/>
      <c r="X9" s="50"/>
      <c r="Y9" s="50"/>
      <c r="Z9" s="50"/>
      <c r="AA9" s="50"/>
      <c r="AB9" s="50"/>
      <c r="AC9" s="50"/>
    </row>
    <row r="10" spans="1:29" s="24" customFormat="1" ht="18" customHeight="1" x14ac:dyDescent="0.2">
      <c r="A10" s="25"/>
      <c r="B10" s="38">
        <v>2013</v>
      </c>
      <c r="C10" s="44">
        <v>9449</v>
      </c>
      <c r="D10" s="45">
        <f t="shared" si="0"/>
        <v>5.5550329809874309E-2</v>
      </c>
      <c r="E10" s="44">
        <v>38119</v>
      </c>
      <c r="F10" s="45">
        <f t="shared" si="1"/>
        <v>0.22410022457642065</v>
      </c>
      <c r="G10" s="44">
        <v>122530</v>
      </c>
      <c r="H10" s="45">
        <f t="shared" si="2"/>
        <v>0.72034944561370506</v>
      </c>
      <c r="I10" s="46">
        <f t="shared" si="3"/>
        <v>170098</v>
      </c>
      <c r="J10" s="50"/>
      <c r="K10" s="50"/>
      <c r="L10" s="50"/>
      <c r="M10" s="50"/>
      <c r="N10" s="50"/>
      <c r="O10" s="50"/>
      <c r="P10" s="50"/>
      <c r="Q10" s="50"/>
      <c r="R10" s="50"/>
      <c r="S10" s="50"/>
      <c r="T10" s="50"/>
      <c r="U10" s="50"/>
      <c r="V10" s="50"/>
      <c r="W10" s="50"/>
      <c r="X10" s="50"/>
      <c r="Y10" s="50"/>
      <c r="Z10" s="50"/>
      <c r="AA10" s="50"/>
      <c r="AB10" s="50"/>
      <c r="AC10" s="50"/>
    </row>
    <row r="11" spans="1:29" s="24" customFormat="1" ht="18" customHeight="1" x14ac:dyDescent="0.2">
      <c r="A11" s="25"/>
      <c r="B11" s="38">
        <v>2014</v>
      </c>
      <c r="C11" s="44">
        <v>9580</v>
      </c>
      <c r="D11" s="45">
        <f t="shared" si="0"/>
        <v>5.5855824339845962E-2</v>
      </c>
      <c r="E11" s="44">
        <v>37973</v>
      </c>
      <c r="F11" s="45">
        <f t="shared" si="1"/>
        <v>0.22140012710406792</v>
      </c>
      <c r="G11" s="44">
        <v>123960</v>
      </c>
      <c r="H11" s="45">
        <f t="shared" si="2"/>
        <v>0.72274404855608609</v>
      </c>
      <c r="I11" s="46">
        <f t="shared" si="3"/>
        <v>171513</v>
      </c>
      <c r="J11" s="50"/>
      <c r="K11" s="50"/>
      <c r="L11" s="50"/>
      <c r="M11" s="50"/>
      <c r="N11" s="50"/>
      <c r="O11" s="50"/>
      <c r="P11" s="50"/>
      <c r="Q11" s="50"/>
      <c r="R11" s="50"/>
      <c r="S11" s="50"/>
      <c r="T11" s="50"/>
      <c r="U11" s="50"/>
      <c r="V11" s="50"/>
      <c r="W11" s="50"/>
      <c r="X11" s="50"/>
      <c r="Y11" s="50"/>
      <c r="Z11" s="50"/>
      <c r="AA11" s="50"/>
      <c r="AB11" s="50"/>
      <c r="AC11" s="50"/>
    </row>
    <row r="12" spans="1:29" s="23" customFormat="1" ht="18" customHeight="1" x14ac:dyDescent="0.2">
      <c r="A12" s="26"/>
      <c r="B12" s="38">
        <v>2015</v>
      </c>
      <c r="C12" s="44">
        <v>9690</v>
      </c>
      <c r="D12" s="45">
        <f t="shared" si="0"/>
        <v>5.6226064755715448E-2</v>
      </c>
      <c r="E12" s="44">
        <v>37935</v>
      </c>
      <c r="F12" s="45">
        <f t="shared" si="1"/>
        <v>0.22011721016595104</v>
      </c>
      <c r="G12" s="44">
        <v>124715</v>
      </c>
      <c r="H12" s="45">
        <f t="shared" si="2"/>
        <v>0.72365672507833356</v>
      </c>
      <c r="I12" s="46">
        <f t="shared" si="3"/>
        <v>172340</v>
      </c>
      <c r="J12" s="50"/>
      <c r="K12" s="50"/>
      <c r="L12" s="50"/>
      <c r="M12" s="50"/>
      <c r="N12" s="50"/>
      <c r="O12" s="50"/>
      <c r="P12" s="50"/>
      <c r="Q12" s="50"/>
      <c r="R12" s="50"/>
      <c r="S12" s="50"/>
      <c r="T12" s="50"/>
      <c r="U12" s="50"/>
      <c r="V12" s="50"/>
      <c r="W12" s="50"/>
      <c r="X12" s="50"/>
      <c r="Y12" s="50"/>
      <c r="Z12" s="50"/>
      <c r="AA12" s="50"/>
      <c r="AB12" s="50"/>
      <c r="AC12" s="50"/>
    </row>
    <row r="13" spans="1:29" s="24" customFormat="1" ht="18" customHeight="1" x14ac:dyDescent="0.2">
      <c r="A13" s="26"/>
      <c r="B13" s="38">
        <v>2016</v>
      </c>
      <c r="C13" s="44">
        <v>9715</v>
      </c>
      <c r="D13" s="45">
        <f t="shared" si="0"/>
        <v>5.6020066889632104E-2</v>
      </c>
      <c r="E13" s="44">
        <v>37645</v>
      </c>
      <c r="F13" s="45">
        <f t="shared" si="1"/>
        <v>0.21707415523007728</v>
      </c>
      <c r="G13" s="44">
        <v>126060</v>
      </c>
      <c r="H13" s="45">
        <f t="shared" si="2"/>
        <v>0.72690577788029065</v>
      </c>
      <c r="I13" s="46">
        <f t="shared" si="3"/>
        <v>173420</v>
      </c>
      <c r="J13" s="50"/>
      <c r="K13" s="50"/>
      <c r="L13" s="50"/>
      <c r="M13" s="50"/>
      <c r="N13" s="50"/>
      <c r="O13" s="50"/>
      <c r="P13" s="50"/>
      <c r="Q13" s="50"/>
      <c r="R13" s="50"/>
      <c r="S13" s="50"/>
      <c r="T13" s="50"/>
      <c r="U13" s="50"/>
      <c r="V13" s="50"/>
      <c r="W13" s="50"/>
      <c r="X13" s="50"/>
      <c r="Y13" s="50"/>
      <c r="Z13" s="50"/>
      <c r="AA13" s="50"/>
      <c r="AB13" s="50"/>
      <c r="AC13" s="50"/>
    </row>
    <row r="14" spans="1:29" s="24" customFormat="1" ht="18" customHeight="1" x14ac:dyDescent="0.2">
      <c r="A14" s="26"/>
      <c r="B14" s="38">
        <v>2017</v>
      </c>
      <c r="C14" s="44">
        <v>10127</v>
      </c>
      <c r="D14" s="45">
        <f t="shared" si="0"/>
        <v>5.7315071594317729E-2</v>
      </c>
      <c r="E14" s="44">
        <v>37409</v>
      </c>
      <c r="F14" s="45">
        <f t="shared" si="1"/>
        <v>0.21172109344048901</v>
      </c>
      <c r="G14" s="44">
        <v>129154</v>
      </c>
      <c r="H14" s="45">
        <f t="shared" si="2"/>
        <v>0.73096383496519324</v>
      </c>
      <c r="I14" s="46">
        <f t="shared" si="3"/>
        <v>176690</v>
      </c>
      <c r="J14" s="50"/>
      <c r="K14" s="50"/>
      <c r="L14" s="50"/>
      <c r="M14" s="50"/>
      <c r="N14" s="50"/>
      <c r="O14" s="50"/>
      <c r="P14" s="50"/>
      <c r="Q14" s="50"/>
      <c r="R14" s="50"/>
      <c r="S14" s="50"/>
      <c r="T14" s="50"/>
      <c r="U14" s="50"/>
      <c r="V14" s="50"/>
      <c r="W14" s="50"/>
      <c r="X14" s="50"/>
      <c r="Y14" s="50"/>
      <c r="Z14" s="50"/>
      <c r="AA14" s="50"/>
      <c r="AB14" s="50"/>
      <c r="AC14" s="50"/>
    </row>
    <row r="15" spans="1:29" s="24" customFormat="1" ht="18" customHeight="1" x14ac:dyDescent="0.2">
      <c r="A15" s="26"/>
      <c r="B15" s="39">
        <v>2018</v>
      </c>
      <c r="C15" s="47">
        <v>10218</v>
      </c>
      <c r="D15" s="48">
        <f t="shared" si="0"/>
        <v>5.6708383050753396E-2</v>
      </c>
      <c r="E15" s="47">
        <v>38189</v>
      </c>
      <c r="F15" s="48">
        <f t="shared" si="1"/>
        <v>0.21194328051724617</v>
      </c>
      <c r="G15" s="47">
        <v>131778</v>
      </c>
      <c r="H15" s="48">
        <f t="shared" si="2"/>
        <v>0.73134833643200048</v>
      </c>
      <c r="I15" s="49">
        <f t="shared" si="3"/>
        <v>180185</v>
      </c>
      <c r="J15" s="50"/>
      <c r="K15" s="50"/>
      <c r="L15" s="50"/>
      <c r="M15" s="50"/>
      <c r="N15" s="50"/>
      <c r="O15" s="50"/>
      <c r="P15" s="50"/>
      <c r="Q15" s="50"/>
      <c r="R15" s="50"/>
      <c r="S15" s="50"/>
      <c r="T15" s="50"/>
      <c r="U15" s="50"/>
      <c r="V15" s="50"/>
      <c r="W15" s="50"/>
      <c r="X15" s="50"/>
      <c r="Y15" s="50"/>
      <c r="Z15" s="50"/>
      <c r="AA15" s="50"/>
      <c r="AB15" s="50"/>
      <c r="AC15" s="50"/>
    </row>
    <row r="16" spans="1:29" s="3" customFormat="1" ht="5.25" customHeight="1" x14ac:dyDescent="0.2"/>
    <row r="17" spans="2:11" s="4" customFormat="1" ht="13.7" customHeight="1" x14ac:dyDescent="0.2">
      <c r="B17" s="4" t="s">
        <v>37</v>
      </c>
      <c r="D17" s="5"/>
      <c r="E17" s="5"/>
      <c r="F17" s="5"/>
      <c r="G17" s="5"/>
      <c r="H17" s="5"/>
      <c r="I17" s="5"/>
      <c r="J17" s="5"/>
      <c r="K17" s="5"/>
    </row>
    <row r="18" spans="2:11" s="3" customFormat="1" ht="5.25" customHeight="1" x14ac:dyDescent="0.2"/>
    <row r="19" spans="2:11" s="3" customFormat="1" ht="12.75" customHeight="1" x14ac:dyDescent="0.2">
      <c r="B19" s="19" t="s">
        <v>27</v>
      </c>
    </row>
    <row r="20" spans="2:11" s="3" customFormat="1" ht="5.25" customHeight="1" x14ac:dyDescent="0.2"/>
    <row r="21" spans="2:11" s="3" customFormat="1" ht="12.75" customHeight="1" x14ac:dyDescent="0.2">
      <c r="B21" s="19" t="s">
        <v>38</v>
      </c>
    </row>
    <row r="22" spans="2:11" s="3" customFormat="1" ht="5.25" customHeight="1" x14ac:dyDescent="0.2"/>
    <row r="23" spans="2:11" s="3" customFormat="1" ht="38.25" customHeight="1" x14ac:dyDescent="0.2">
      <c r="B23" s="97" t="s">
        <v>75</v>
      </c>
      <c r="C23" s="97"/>
      <c r="D23" s="97"/>
      <c r="E23" s="97"/>
      <c r="F23" s="97"/>
      <c r="G23" s="97"/>
      <c r="H23" s="97"/>
      <c r="I23" s="97"/>
    </row>
    <row r="24" spans="2:11" s="3" customFormat="1" ht="12.75" customHeight="1" x14ac:dyDescent="0.2">
      <c r="B24" s="96" t="s">
        <v>76</v>
      </c>
      <c r="C24" s="96"/>
      <c r="D24" s="96"/>
      <c r="E24" s="96"/>
      <c r="F24" s="96"/>
      <c r="G24" s="96"/>
      <c r="H24" s="96"/>
      <c r="I24" s="96"/>
    </row>
    <row r="25" spans="2:11" s="3" customFormat="1" ht="5.25" customHeight="1" x14ac:dyDescent="0.2"/>
    <row r="26" spans="2:11" s="3" customFormat="1" ht="12.75" customHeight="1" x14ac:dyDescent="0.2">
      <c r="B26" s="15" t="s">
        <v>5</v>
      </c>
    </row>
  </sheetData>
  <mergeCells count="8">
    <mergeCell ref="B24:I24"/>
    <mergeCell ref="B23:I23"/>
    <mergeCell ref="B2:I2"/>
    <mergeCell ref="B4:B5"/>
    <mergeCell ref="C4:D4"/>
    <mergeCell ref="E4:F4"/>
    <mergeCell ref="G4:H4"/>
    <mergeCell ref="I4:I5"/>
  </mergeCells>
  <pageMargins left="0.70866141732283472" right="0.70866141732283472" top="0.74803149606299213" bottom="0.74803149606299213" header="0.31496062992125984" footer="0.31496062992125984"/>
  <pageSetup paperSize="9" orientation="landscape" r:id="rId1"/>
  <headerFooter>
    <oddHeader>&amp;L&amp;G&amp;CDemographie</oddHeader>
    <oddFooter>&amp;L&amp;A&amp;C&amp;P sur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C26"/>
  <sheetViews>
    <sheetView showGridLines="0" zoomScaleNormal="100" zoomScaleSheetLayoutView="90" workbookViewId="0"/>
  </sheetViews>
  <sheetFormatPr baseColWidth="10" defaultColWidth="11.42578125" defaultRowHeight="15.75" customHeight="1" x14ac:dyDescent="0.2"/>
  <cols>
    <col min="1" max="1" width="1.7109375" style="1" customWidth="1"/>
    <col min="2" max="2" width="11.7109375" style="1" customWidth="1"/>
    <col min="3" max="8" width="12.7109375" style="1" customWidth="1"/>
    <col min="9" max="9" width="15" style="1" customWidth="1"/>
    <col min="10" max="29" width="8.28515625" style="1" customWidth="1"/>
    <col min="30" max="16384" width="11.42578125" style="1"/>
  </cols>
  <sheetData>
    <row r="1" spans="1:29" ht="10.15" customHeight="1" x14ac:dyDescent="0.2"/>
    <row r="2" spans="1:29" s="2" customFormat="1" ht="32.25" customHeight="1" x14ac:dyDescent="0.2">
      <c r="B2" s="90" t="s">
        <v>17</v>
      </c>
      <c r="C2" s="90"/>
      <c r="D2" s="90"/>
      <c r="E2" s="90"/>
      <c r="F2" s="90"/>
      <c r="G2" s="90"/>
      <c r="H2" s="90"/>
      <c r="I2" s="90"/>
      <c r="J2" s="6"/>
      <c r="K2" s="8"/>
      <c r="L2" s="6"/>
      <c r="M2" s="6"/>
      <c r="N2" s="6"/>
      <c r="O2" s="6"/>
      <c r="P2" s="6"/>
      <c r="R2" s="8"/>
      <c r="S2" s="6"/>
      <c r="T2" s="6"/>
      <c r="U2" s="6"/>
      <c r="V2" s="6"/>
      <c r="W2" s="6"/>
      <c r="X2" s="6"/>
      <c r="AA2" s="7"/>
    </row>
    <row r="4" spans="1:29" s="24" customFormat="1" ht="23.25" customHeight="1" x14ac:dyDescent="0.2">
      <c r="A4" s="25"/>
      <c r="B4" s="91" t="s">
        <v>6</v>
      </c>
      <c r="C4" s="93" t="s">
        <v>33</v>
      </c>
      <c r="D4" s="94"/>
      <c r="E4" s="93" t="s">
        <v>34</v>
      </c>
      <c r="F4" s="94"/>
      <c r="G4" s="93" t="s">
        <v>35</v>
      </c>
      <c r="H4" s="94"/>
      <c r="I4" s="91" t="s">
        <v>21</v>
      </c>
      <c r="J4" s="50"/>
      <c r="K4" s="50"/>
      <c r="L4" s="50"/>
      <c r="M4" s="50"/>
      <c r="N4" s="50"/>
      <c r="O4" s="50"/>
      <c r="P4" s="50"/>
      <c r="Q4" s="50"/>
      <c r="R4" s="50"/>
      <c r="S4" s="50"/>
      <c r="T4" s="50"/>
      <c r="U4" s="50"/>
      <c r="V4" s="50"/>
      <c r="W4" s="50"/>
      <c r="X4" s="50"/>
      <c r="Y4" s="50"/>
      <c r="Z4" s="50"/>
      <c r="AA4" s="50"/>
      <c r="AB4" s="50"/>
      <c r="AC4" s="50"/>
    </row>
    <row r="5" spans="1:29" s="24" customFormat="1" ht="18" customHeight="1" x14ac:dyDescent="0.2">
      <c r="A5" s="25"/>
      <c r="B5" s="92"/>
      <c r="C5" s="40" t="s">
        <v>22</v>
      </c>
      <c r="D5" s="40" t="s">
        <v>23</v>
      </c>
      <c r="E5" s="40" t="s">
        <v>22</v>
      </c>
      <c r="F5" s="40" t="s">
        <v>23</v>
      </c>
      <c r="G5" s="40" t="s">
        <v>22</v>
      </c>
      <c r="H5" s="40" t="s">
        <v>23</v>
      </c>
      <c r="I5" s="92" t="s">
        <v>21</v>
      </c>
      <c r="J5" s="50"/>
      <c r="K5" s="50"/>
      <c r="L5" s="50"/>
      <c r="M5" s="50"/>
      <c r="N5" s="50"/>
      <c r="O5" s="50"/>
      <c r="P5" s="50"/>
      <c r="Q5" s="50"/>
      <c r="R5" s="50"/>
      <c r="S5" s="50"/>
      <c r="T5" s="50"/>
      <c r="U5" s="50"/>
      <c r="V5" s="50"/>
      <c r="W5" s="50"/>
      <c r="X5" s="50"/>
      <c r="Y5" s="50"/>
      <c r="Z5" s="50"/>
      <c r="AA5" s="50"/>
      <c r="AB5" s="50"/>
      <c r="AC5" s="50"/>
    </row>
    <row r="6" spans="1:29" s="24" customFormat="1" ht="18" customHeight="1" x14ac:dyDescent="0.2">
      <c r="A6" s="25"/>
      <c r="B6" s="38" t="s">
        <v>31</v>
      </c>
      <c r="C6" s="44">
        <v>210135</v>
      </c>
      <c r="D6" s="45">
        <v>4.7325965285508663E-2</v>
      </c>
      <c r="E6" s="44">
        <v>1006826</v>
      </c>
      <c r="F6" s="45">
        <v>0.22675428807455941</v>
      </c>
      <c r="G6" s="44">
        <v>3223202</v>
      </c>
      <c r="H6" s="45">
        <v>0.72591974663993186</v>
      </c>
      <c r="I6" s="46">
        <v>4440163</v>
      </c>
      <c r="J6" s="50"/>
      <c r="K6" s="50"/>
      <c r="L6" s="50"/>
      <c r="M6" s="50"/>
      <c r="N6" s="50"/>
      <c r="O6" s="50"/>
      <c r="P6" s="50"/>
      <c r="Q6" s="50"/>
      <c r="R6" s="50"/>
      <c r="S6" s="50"/>
      <c r="T6" s="50"/>
      <c r="U6" s="50"/>
      <c r="V6" s="50"/>
      <c r="W6" s="50"/>
      <c r="X6" s="50"/>
      <c r="Y6" s="50"/>
      <c r="Z6" s="50"/>
      <c r="AA6" s="50"/>
      <c r="AB6" s="50"/>
      <c r="AC6" s="50"/>
    </row>
    <row r="7" spans="1:29" s="24" customFormat="1" ht="18" customHeight="1" x14ac:dyDescent="0.2">
      <c r="A7" s="25"/>
      <c r="B7" s="38" t="s">
        <v>32</v>
      </c>
      <c r="C7" s="44">
        <v>201666</v>
      </c>
      <c r="D7" s="45">
        <v>4.2309200435289684E-2</v>
      </c>
      <c r="E7" s="44">
        <v>1082184</v>
      </c>
      <c r="F7" s="45">
        <v>0.22704045185536248</v>
      </c>
      <c r="G7" s="44">
        <v>3482631</v>
      </c>
      <c r="H7" s="45">
        <v>0.73065034770934789</v>
      </c>
      <c r="I7" s="46">
        <v>4766481</v>
      </c>
      <c r="J7" s="50"/>
      <c r="K7" s="50"/>
      <c r="L7" s="50"/>
      <c r="M7" s="50"/>
      <c r="N7" s="50"/>
      <c r="O7" s="50"/>
      <c r="P7" s="50"/>
      <c r="Q7" s="50"/>
      <c r="R7" s="50"/>
      <c r="S7" s="50"/>
      <c r="T7" s="50"/>
      <c r="U7" s="50"/>
      <c r="V7" s="50"/>
      <c r="W7" s="50"/>
      <c r="X7" s="50"/>
      <c r="Y7" s="50"/>
      <c r="Z7" s="50"/>
      <c r="AA7" s="50"/>
      <c r="AB7" s="50"/>
      <c r="AC7" s="50"/>
    </row>
    <row r="8" spans="1:29" s="24" customFormat="1" ht="18" customHeight="1" x14ac:dyDescent="0.2">
      <c r="A8" s="25"/>
      <c r="B8" s="38">
        <v>2011</v>
      </c>
      <c r="C8" s="44">
        <v>171666</v>
      </c>
      <c r="D8" s="45">
        <v>3.524456814081238E-2</v>
      </c>
      <c r="E8" s="44">
        <v>1088657</v>
      </c>
      <c r="F8" s="45">
        <v>0.22351103782037438</v>
      </c>
      <c r="G8" s="44">
        <v>3610385</v>
      </c>
      <c r="H8" s="45">
        <v>0.74124439403881326</v>
      </c>
      <c r="I8" s="46">
        <v>4870708</v>
      </c>
      <c r="J8" s="50"/>
      <c r="K8" s="50"/>
      <c r="L8" s="50"/>
      <c r="M8" s="50"/>
      <c r="N8" s="50"/>
      <c r="O8" s="50"/>
      <c r="P8" s="50"/>
      <c r="Q8" s="50"/>
      <c r="R8" s="50"/>
      <c r="S8" s="50"/>
      <c r="T8" s="50"/>
      <c r="U8" s="50"/>
      <c r="V8" s="50"/>
      <c r="W8" s="50"/>
      <c r="X8" s="50"/>
      <c r="Y8" s="50"/>
      <c r="Z8" s="50"/>
      <c r="AA8" s="50"/>
      <c r="AB8" s="50"/>
      <c r="AC8" s="50"/>
    </row>
    <row r="9" spans="1:29" s="24" customFormat="1" ht="18" customHeight="1" x14ac:dyDescent="0.2">
      <c r="A9" s="25"/>
      <c r="B9" s="38">
        <v>2012</v>
      </c>
      <c r="C9" s="44">
        <v>169139</v>
      </c>
      <c r="D9" s="45">
        <v>3.4374820264801896E-2</v>
      </c>
      <c r="E9" s="44">
        <v>1091935</v>
      </c>
      <c r="F9" s="45">
        <v>0.22191847749984606</v>
      </c>
      <c r="G9" s="44">
        <v>3659359</v>
      </c>
      <c r="H9" s="45">
        <v>0.74370670223535207</v>
      </c>
      <c r="I9" s="46">
        <v>4920433</v>
      </c>
      <c r="J9" s="50"/>
      <c r="K9" s="50"/>
      <c r="L9" s="50"/>
      <c r="M9" s="50"/>
      <c r="N9" s="50"/>
      <c r="O9" s="50"/>
      <c r="P9" s="50"/>
      <c r="Q9" s="50"/>
      <c r="R9" s="50"/>
      <c r="S9" s="50"/>
      <c r="T9" s="50"/>
      <c r="U9" s="50"/>
      <c r="V9" s="50"/>
      <c r="W9" s="50"/>
      <c r="X9" s="50"/>
      <c r="Y9" s="50"/>
      <c r="Z9" s="50"/>
      <c r="AA9" s="50"/>
      <c r="AB9" s="50"/>
      <c r="AC9" s="50"/>
    </row>
    <row r="10" spans="1:29" s="24" customFormat="1" ht="18" customHeight="1" x14ac:dyDescent="0.2">
      <c r="A10" s="25"/>
      <c r="B10" s="38">
        <v>2013</v>
      </c>
      <c r="C10" s="44">
        <v>166359</v>
      </c>
      <c r="D10" s="45">
        <v>3.3390985784659766E-2</v>
      </c>
      <c r="E10" s="44">
        <v>1096887</v>
      </c>
      <c r="F10" s="45">
        <v>0.22016325070707382</v>
      </c>
      <c r="G10" s="44">
        <v>3718907</v>
      </c>
      <c r="H10" s="45">
        <v>0.74644576350826641</v>
      </c>
      <c r="I10" s="46">
        <v>4982153</v>
      </c>
      <c r="J10" s="50"/>
      <c r="K10" s="50"/>
      <c r="L10" s="50"/>
      <c r="M10" s="50"/>
      <c r="N10" s="50"/>
      <c r="O10" s="50"/>
      <c r="P10" s="50"/>
      <c r="Q10" s="50"/>
      <c r="R10" s="50"/>
      <c r="S10" s="50"/>
      <c r="T10" s="50"/>
      <c r="U10" s="50"/>
      <c r="V10" s="50"/>
      <c r="W10" s="50"/>
      <c r="X10" s="50"/>
      <c r="Y10" s="50"/>
      <c r="Z10" s="50"/>
      <c r="AA10" s="50"/>
      <c r="AB10" s="50"/>
      <c r="AC10" s="50"/>
    </row>
    <row r="11" spans="1:29" s="24" customFormat="1" ht="18" customHeight="1" x14ac:dyDescent="0.2">
      <c r="A11" s="25"/>
      <c r="B11" s="38">
        <v>2014</v>
      </c>
      <c r="C11" s="44">
        <v>166596</v>
      </c>
      <c r="D11" s="45">
        <v>3.3013671674124646E-2</v>
      </c>
      <c r="E11" s="44">
        <v>1098980</v>
      </c>
      <c r="F11" s="45">
        <v>0.21778052832258579</v>
      </c>
      <c r="G11" s="44">
        <v>3780697</v>
      </c>
      <c r="H11" s="45">
        <v>0.74920580000328951</v>
      </c>
      <c r="I11" s="46">
        <v>5046273</v>
      </c>
      <c r="J11" s="50"/>
      <c r="K11" s="50"/>
      <c r="L11" s="50"/>
      <c r="M11" s="50"/>
      <c r="N11" s="50"/>
      <c r="O11" s="50"/>
      <c r="P11" s="50"/>
      <c r="Q11" s="50"/>
      <c r="R11" s="50"/>
      <c r="S11" s="50"/>
      <c r="T11" s="50"/>
      <c r="U11" s="50"/>
      <c r="V11" s="50"/>
      <c r="W11" s="50"/>
      <c r="X11" s="50"/>
      <c r="Y11" s="50"/>
      <c r="Z11" s="50"/>
      <c r="AA11" s="50"/>
      <c r="AB11" s="50"/>
      <c r="AC11" s="50"/>
    </row>
    <row r="12" spans="1:29" s="23" customFormat="1" ht="18" customHeight="1" x14ac:dyDescent="0.2">
      <c r="A12" s="26"/>
      <c r="B12" s="38">
        <v>2015</v>
      </c>
      <c r="C12" s="44">
        <v>164752</v>
      </c>
      <c r="D12" s="45">
        <v>3.2438424348507508E-2</v>
      </c>
      <c r="E12" s="44">
        <v>1086130</v>
      </c>
      <c r="F12" s="45">
        <v>0.21385079293510523</v>
      </c>
      <c r="G12" s="44">
        <v>3828033</v>
      </c>
      <c r="H12" s="45">
        <v>0.75371078271638725</v>
      </c>
      <c r="I12" s="46">
        <v>5078915</v>
      </c>
      <c r="J12" s="50"/>
      <c r="K12" s="50"/>
      <c r="L12" s="50"/>
      <c r="M12" s="50"/>
      <c r="N12" s="50"/>
      <c r="O12" s="50"/>
      <c r="P12" s="50"/>
      <c r="Q12" s="50"/>
      <c r="R12" s="50"/>
      <c r="S12" s="50"/>
      <c r="T12" s="50"/>
      <c r="U12" s="50"/>
      <c r="V12" s="50"/>
      <c r="W12" s="50"/>
      <c r="X12" s="50"/>
      <c r="Y12" s="50"/>
      <c r="Z12" s="50"/>
      <c r="AA12" s="50"/>
      <c r="AB12" s="50"/>
      <c r="AC12" s="50"/>
    </row>
    <row r="13" spans="1:29" s="24" customFormat="1" ht="18" customHeight="1" x14ac:dyDescent="0.2">
      <c r="A13" s="26"/>
      <c r="B13" s="38">
        <v>2016</v>
      </c>
      <c r="C13" s="44">
        <v>162649</v>
      </c>
      <c r="D13" s="45">
        <v>3.176530441855855E-2</v>
      </c>
      <c r="E13" s="44">
        <v>1076021</v>
      </c>
      <c r="F13" s="45">
        <v>0.21014660173601923</v>
      </c>
      <c r="G13" s="44">
        <v>3881665</v>
      </c>
      <c r="H13" s="45">
        <v>0.7580880938454222</v>
      </c>
      <c r="I13" s="46">
        <v>5120335</v>
      </c>
      <c r="J13" s="50"/>
      <c r="K13" s="50"/>
      <c r="L13" s="50"/>
      <c r="M13" s="50"/>
      <c r="N13" s="50"/>
      <c r="O13" s="50"/>
      <c r="P13" s="50"/>
      <c r="Q13" s="50"/>
      <c r="R13" s="50"/>
      <c r="S13" s="50"/>
      <c r="T13" s="50"/>
      <c r="U13" s="50"/>
      <c r="V13" s="50"/>
      <c r="W13" s="50"/>
      <c r="X13" s="50"/>
      <c r="Y13" s="50"/>
      <c r="Z13" s="50"/>
      <c r="AA13" s="50"/>
      <c r="AB13" s="50"/>
      <c r="AC13" s="50"/>
    </row>
    <row r="14" spans="1:29" s="24" customFormat="1" ht="18" customHeight="1" x14ac:dyDescent="0.2">
      <c r="A14" s="26"/>
      <c r="B14" s="38">
        <v>2017</v>
      </c>
      <c r="C14" s="44">
        <v>162905</v>
      </c>
      <c r="D14" s="45">
        <v>3.1447809627869354E-2</v>
      </c>
      <c r="E14" s="44">
        <v>1078704</v>
      </c>
      <c r="F14" s="45">
        <v>0.20823718140524347</v>
      </c>
      <c r="G14" s="44">
        <v>3938561</v>
      </c>
      <c r="H14" s="45">
        <v>0.7603150089668872</v>
      </c>
      <c r="I14" s="46">
        <v>5180170</v>
      </c>
      <c r="J14" s="50"/>
      <c r="K14" s="50"/>
      <c r="L14" s="50"/>
      <c r="M14" s="50"/>
      <c r="N14" s="50"/>
      <c r="O14" s="50"/>
      <c r="P14" s="50"/>
      <c r="Q14" s="50"/>
      <c r="R14" s="50"/>
      <c r="S14" s="50"/>
      <c r="T14" s="50"/>
      <c r="U14" s="50"/>
      <c r="V14" s="50"/>
      <c r="W14" s="50"/>
      <c r="X14" s="50"/>
      <c r="Y14" s="50"/>
      <c r="Z14" s="50"/>
      <c r="AA14" s="50"/>
      <c r="AB14" s="50"/>
      <c r="AC14" s="50"/>
    </row>
    <row r="15" spans="1:29" s="24" customFormat="1" ht="18" customHeight="1" x14ac:dyDescent="0.2">
      <c r="A15" s="26"/>
      <c r="B15" s="39">
        <v>2018</v>
      </c>
      <c r="C15" s="47">
        <v>161497</v>
      </c>
      <c r="D15" s="48">
        <v>3.076157942596874E-2</v>
      </c>
      <c r="E15" s="47">
        <v>1091626</v>
      </c>
      <c r="F15" s="48">
        <v>0.20793042534816469</v>
      </c>
      <c r="G15" s="47">
        <v>3996835</v>
      </c>
      <c r="H15" s="48">
        <v>0.76130799522586656</v>
      </c>
      <c r="I15" s="49">
        <v>5249958</v>
      </c>
      <c r="J15" s="50"/>
      <c r="K15" s="50"/>
      <c r="L15" s="50"/>
      <c r="M15" s="50"/>
      <c r="N15" s="50"/>
      <c r="O15" s="50"/>
      <c r="P15" s="50"/>
      <c r="Q15" s="50"/>
      <c r="R15" s="50"/>
      <c r="S15" s="50"/>
      <c r="T15" s="50"/>
      <c r="U15" s="50"/>
      <c r="V15" s="50"/>
      <c r="W15" s="50"/>
      <c r="X15" s="50"/>
      <c r="Y15" s="50"/>
      <c r="Z15" s="50"/>
      <c r="AA15" s="50"/>
      <c r="AB15" s="50"/>
      <c r="AC15" s="50"/>
    </row>
    <row r="16" spans="1:29" s="3" customFormat="1" ht="5.25" customHeight="1" x14ac:dyDescent="0.2"/>
    <row r="17" spans="2:11" s="4" customFormat="1" ht="13.7" customHeight="1" x14ac:dyDescent="0.2">
      <c r="B17" s="4" t="s">
        <v>37</v>
      </c>
      <c r="D17" s="5"/>
      <c r="E17" s="5"/>
      <c r="F17" s="5"/>
      <c r="G17" s="5"/>
      <c r="H17" s="5"/>
      <c r="I17" s="5"/>
      <c r="J17" s="5"/>
      <c r="K17" s="5"/>
    </row>
    <row r="18" spans="2:11" s="3" customFormat="1" ht="5.25" customHeight="1" x14ac:dyDescent="0.2"/>
    <row r="19" spans="2:11" s="3" customFormat="1" ht="12.75" customHeight="1" x14ac:dyDescent="0.2">
      <c r="B19" s="19" t="s">
        <v>27</v>
      </c>
    </row>
    <row r="20" spans="2:11" s="3" customFormat="1" ht="5.25" customHeight="1" x14ac:dyDescent="0.2"/>
    <row r="21" spans="2:11" s="3" customFormat="1" ht="12.75" customHeight="1" x14ac:dyDescent="0.2">
      <c r="B21" s="19" t="s">
        <v>38</v>
      </c>
    </row>
    <row r="22" spans="2:11" s="3" customFormat="1" ht="5.25" customHeight="1" x14ac:dyDescent="0.2"/>
    <row r="23" spans="2:11" s="3" customFormat="1" ht="38.25" customHeight="1" x14ac:dyDescent="0.2">
      <c r="B23" s="97" t="s">
        <v>75</v>
      </c>
      <c r="C23" s="97"/>
      <c r="D23" s="97"/>
      <c r="E23" s="97"/>
      <c r="F23" s="97"/>
      <c r="G23" s="97"/>
      <c r="H23" s="97"/>
      <c r="I23" s="97"/>
    </row>
    <row r="24" spans="2:11" s="3" customFormat="1" ht="12.75" customHeight="1" x14ac:dyDescent="0.2">
      <c r="B24" s="96" t="s">
        <v>76</v>
      </c>
      <c r="C24" s="96"/>
      <c r="D24" s="96"/>
      <c r="E24" s="96"/>
      <c r="F24" s="96"/>
      <c r="G24" s="96"/>
      <c r="H24" s="96"/>
      <c r="I24" s="96"/>
    </row>
    <row r="25" spans="2:11" s="3" customFormat="1" ht="5.25" customHeight="1" x14ac:dyDescent="0.2"/>
    <row r="26" spans="2:11" s="3" customFormat="1" ht="12.75" customHeight="1" x14ac:dyDescent="0.2">
      <c r="B26" s="15" t="s">
        <v>5</v>
      </c>
    </row>
  </sheetData>
  <mergeCells count="8">
    <mergeCell ref="B23:I23"/>
    <mergeCell ref="B24:I24"/>
    <mergeCell ref="B2:I2"/>
    <mergeCell ref="B4:B5"/>
    <mergeCell ref="C4:D4"/>
    <mergeCell ref="E4:F4"/>
    <mergeCell ref="G4:H4"/>
    <mergeCell ref="I4:I5"/>
  </mergeCells>
  <pageMargins left="0.70866141732283472" right="0.70866141732283472" top="0.74803149606299213" bottom="0.74803149606299213" header="0.31496062992125984" footer="0.31496062992125984"/>
  <pageSetup paperSize="9" orientation="landscape" r:id="rId1"/>
  <headerFooter>
    <oddHeader>&amp;L&amp;G&amp;CDemographie</oddHeader>
    <oddFooter>&amp;L&amp;A&amp;C&amp;P sur &amp;N&amp;R&amp;F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AA61"/>
  <sheetViews>
    <sheetView showGridLines="0" zoomScaleNormal="100" zoomScaleSheetLayoutView="90" workbookViewId="0"/>
  </sheetViews>
  <sheetFormatPr baseColWidth="10" defaultColWidth="11.42578125" defaultRowHeight="15.75" customHeight="1" x14ac:dyDescent="0.2"/>
  <cols>
    <col min="1" max="1" width="1.7109375" style="1" customWidth="1"/>
    <col min="2" max="2" width="16.42578125" style="1" customWidth="1"/>
    <col min="3" max="12" width="13.140625" style="1" customWidth="1"/>
    <col min="13" max="13" width="8.28515625" style="1" customWidth="1"/>
    <col min="14" max="14" width="10.5703125" style="1" bestFit="1" customWidth="1"/>
    <col min="15" max="28" width="8.28515625" style="1" customWidth="1"/>
    <col min="29" max="16384" width="11.42578125" style="1"/>
  </cols>
  <sheetData>
    <row r="1" spans="2:26" ht="10.15" customHeight="1" x14ac:dyDescent="0.2"/>
    <row r="2" spans="2:26" s="2" customFormat="1" ht="23.25" customHeight="1" x14ac:dyDescent="0.2">
      <c r="B2" s="98" t="s">
        <v>74</v>
      </c>
      <c r="C2" s="98"/>
      <c r="D2" s="98"/>
      <c r="E2" s="98"/>
      <c r="F2" s="98"/>
      <c r="G2" s="98"/>
      <c r="H2" s="98"/>
      <c r="I2" s="98"/>
      <c r="J2" s="98"/>
      <c r="K2" s="98"/>
      <c r="L2" s="98"/>
      <c r="M2" s="6"/>
      <c r="N2" s="6"/>
      <c r="O2" s="6"/>
      <c r="Q2" s="8"/>
      <c r="R2" s="6"/>
      <c r="S2" s="6"/>
      <c r="T2" s="6"/>
      <c r="U2" s="6"/>
      <c r="V2" s="6"/>
      <c r="W2" s="6"/>
      <c r="Z2" s="7"/>
    </row>
    <row r="3" spans="2:26" ht="12" customHeight="1" x14ac:dyDescent="0.2"/>
    <row r="4" spans="2:26" s="24" customFormat="1" ht="18.75" customHeight="1" x14ac:dyDescent="0.2">
      <c r="B4" s="91" t="s">
        <v>72</v>
      </c>
      <c r="C4" s="95" t="s">
        <v>73</v>
      </c>
      <c r="D4" s="95"/>
      <c r="E4" s="95" t="s">
        <v>42</v>
      </c>
      <c r="F4" s="95"/>
      <c r="G4" s="95" t="s">
        <v>43</v>
      </c>
      <c r="H4" s="95"/>
      <c r="I4" s="95" t="s">
        <v>44</v>
      </c>
      <c r="J4" s="95"/>
      <c r="K4" s="95" t="s">
        <v>21</v>
      </c>
      <c r="L4" s="95"/>
    </row>
    <row r="5" spans="2:26" s="24" customFormat="1" ht="18.75" customHeight="1" x14ac:dyDescent="0.2">
      <c r="B5" s="92"/>
      <c r="C5" s="63" t="s">
        <v>28</v>
      </c>
      <c r="D5" s="63" t="s">
        <v>29</v>
      </c>
      <c r="E5" s="63" t="s">
        <v>28</v>
      </c>
      <c r="F5" s="63" t="s">
        <v>29</v>
      </c>
      <c r="G5" s="63" t="s">
        <v>28</v>
      </c>
      <c r="H5" s="63" t="s">
        <v>29</v>
      </c>
      <c r="I5" s="63" t="s">
        <v>28</v>
      </c>
      <c r="J5" s="63" t="s">
        <v>29</v>
      </c>
      <c r="K5" s="63" t="s">
        <v>28</v>
      </c>
      <c r="L5" s="63" t="s">
        <v>29</v>
      </c>
    </row>
    <row r="6" spans="2:26" s="24" customFormat="1" ht="16.5" customHeight="1" x14ac:dyDescent="0.2">
      <c r="B6" s="68" t="s">
        <v>45</v>
      </c>
      <c r="C6" s="69">
        <v>378239.98628364637</v>
      </c>
      <c r="D6" s="69">
        <v>99452.651942894314</v>
      </c>
      <c r="E6" s="69">
        <v>356199.65337699873</v>
      </c>
      <c r="F6" s="69">
        <v>78577.168662825716</v>
      </c>
      <c r="G6" s="69">
        <v>341876.91771089612</v>
      </c>
      <c r="H6" s="69">
        <v>132605.69833604927</v>
      </c>
      <c r="I6" s="69">
        <v>948960.76072791649</v>
      </c>
      <c r="J6" s="69">
        <v>2035306.5907138844</v>
      </c>
      <c r="K6" s="69">
        <v>2025277.318099458</v>
      </c>
      <c r="L6" s="69">
        <v>2345942.1096556536</v>
      </c>
      <c r="N6" s="70"/>
      <c r="O6" s="71"/>
    </row>
    <row r="7" spans="2:26" s="24" customFormat="1" ht="16.5" customHeight="1" x14ac:dyDescent="0.2">
      <c r="B7" s="72" t="s">
        <v>46</v>
      </c>
      <c r="C7" s="41">
        <v>35939.617306167878</v>
      </c>
      <c r="D7" s="41">
        <v>7012.1242424754864</v>
      </c>
      <c r="E7" s="41">
        <v>29165.495974371061</v>
      </c>
      <c r="F7" s="41">
        <v>5358.1672100554297</v>
      </c>
      <c r="G7" s="41">
        <v>24897.832615115614</v>
      </c>
      <c r="H7" s="41">
        <v>8608.6712155505102</v>
      </c>
      <c r="I7" s="41">
        <v>76559.203753305526</v>
      </c>
      <c r="J7" s="41">
        <v>176301.36636659616</v>
      </c>
      <c r="K7" s="41">
        <v>166562.14964895984</v>
      </c>
      <c r="L7" s="41">
        <v>197280.32903467759</v>
      </c>
      <c r="N7" s="73"/>
      <c r="O7" s="71"/>
    </row>
    <row r="8" spans="2:26" s="24" customFormat="1" ht="16.5" customHeight="1" x14ac:dyDescent="0.2">
      <c r="B8" s="74" t="s">
        <v>47</v>
      </c>
      <c r="C8" s="44">
        <v>1205.997116494116</v>
      </c>
      <c r="D8" s="75"/>
      <c r="E8" s="44">
        <v>674.98370669600445</v>
      </c>
      <c r="F8" s="75"/>
      <c r="G8" s="44">
        <v>403.69196217475246</v>
      </c>
      <c r="H8" s="75"/>
      <c r="I8" s="44">
        <v>1503.9761248038526</v>
      </c>
      <c r="J8" s="44">
        <v>4207.0534690135246</v>
      </c>
      <c r="K8" s="44">
        <v>3788.6489101687262</v>
      </c>
      <c r="L8" s="44">
        <v>4511.34204729865</v>
      </c>
      <c r="N8" s="73"/>
      <c r="O8" s="71"/>
    </row>
    <row r="9" spans="2:26" s="24" customFormat="1" ht="16.5" customHeight="1" x14ac:dyDescent="0.2">
      <c r="B9" s="74" t="s">
        <v>48</v>
      </c>
      <c r="C9" s="44">
        <v>3008.9255273838821</v>
      </c>
      <c r="D9" s="44">
        <v>789.93805041568373</v>
      </c>
      <c r="E9" s="44">
        <v>2291.0734790520687</v>
      </c>
      <c r="F9" s="44">
        <v>547.43519985240562</v>
      </c>
      <c r="G9" s="44">
        <v>1907.5982082852104</v>
      </c>
      <c r="H9" s="44">
        <v>950.03810910229208</v>
      </c>
      <c r="I9" s="44">
        <v>5648.8114456125177</v>
      </c>
      <c r="J9" s="44">
        <v>13331.197832926253</v>
      </c>
      <c r="K9" s="44">
        <v>12856.408660333675</v>
      </c>
      <c r="L9" s="44">
        <v>15618.609192296639</v>
      </c>
      <c r="N9" s="73"/>
      <c r="O9" s="71"/>
    </row>
    <row r="10" spans="2:26" s="24" customFormat="1" ht="16.5" customHeight="1" x14ac:dyDescent="0.2">
      <c r="B10" s="74" t="s">
        <v>49</v>
      </c>
      <c r="C10" s="44">
        <v>53319.344176277787</v>
      </c>
      <c r="D10" s="44">
        <v>14299.506854838646</v>
      </c>
      <c r="E10" s="44">
        <v>45246.327120636226</v>
      </c>
      <c r="F10" s="44">
        <v>9722.0972268160695</v>
      </c>
      <c r="G10" s="44">
        <v>47215.620839293369</v>
      </c>
      <c r="H10" s="44">
        <v>21355.458587412795</v>
      </c>
      <c r="I10" s="44">
        <v>110228.07516983617</v>
      </c>
      <c r="J10" s="44">
        <v>239117.30834912008</v>
      </c>
      <c r="K10" s="44">
        <v>256009.3673060443</v>
      </c>
      <c r="L10" s="44">
        <v>284494.37101818755</v>
      </c>
      <c r="N10" s="73"/>
      <c r="O10" s="71"/>
    </row>
    <row r="11" spans="2:26" s="24" customFormat="1" ht="16.5" customHeight="1" x14ac:dyDescent="0.2">
      <c r="B11" s="74" t="s">
        <v>50</v>
      </c>
      <c r="C11" s="44">
        <v>12289.781578320688</v>
      </c>
      <c r="D11" s="44">
        <v>3237.2803630795856</v>
      </c>
      <c r="E11" s="44">
        <v>12925.804147979359</v>
      </c>
      <c r="F11" s="44">
        <v>2406.76454679993</v>
      </c>
      <c r="G11" s="44">
        <v>12067.682610073045</v>
      </c>
      <c r="H11" s="44">
        <v>4729.1274990300035</v>
      </c>
      <c r="I11" s="44">
        <v>28465.973425073098</v>
      </c>
      <c r="J11" s="44">
        <v>62347.604578659193</v>
      </c>
      <c r="K11" s="44">
        <v>65749.241761446348</v>
      </c>
      <c r="L11" s="44">
        <v>72720.776987568694</v>
      </c>
      <c r="N11" s="73"/>
      <c r="O11" s="71"/>
    </row>
    <row r="12" spans="2:26" s="24" customFormat="1" ht="16.5" customHeight="1" x14ac:dyDescent="0.2">
      <c r="B12" s="74" t="s">
        <v>51</v>
      </c>
      <c r="C12" s="44">
        <v>6262.7761188930872</v>
      </c>
      <c r="D12" s="44">
        <v>3206.4733772089344</v>
      </c>
      <c r="E12" s="44">
        <v>7070.4694903322807</v>
      </c>
      <c r="F12" s="44">
        <v>3039.5802416352071</v>
      </c>
      <c r="G12" s="44">
        <v>8716.9125665089123</v>
      </c>
      <c r="H12" s="44">
        <v>4125.6851145433511</v>
      </c>
      <c r="I12" s="44">
        <v>23189.511280808612</v>
      </c>
      <c r="J12" s="44">
        <v>39574.81031838835</v>
      </c>
      <c r="K12" s="44">
        <v>45239.669456542993</v>
      </c>
      <c r="L12" s="44">
        <v>49946.549051775859</v>
      </c>
      <c r="N12" s="73"/>
      <c r="O12" s="71"/>
    </row>
    <row r="13" spans="2:26" s="24" customFormat="1" ht="16.5" customHeight="1" x14ac:dyDescent="0.2">
      <c r="B13" s="74" t="s">
        <v>52</v>
      </c>
      <c r="C13" s="44">
        <v>12893.232058330212</v>
      </c>
      <c r="D13" s="44">
        <v>2797.168008554062</v>
      </c>
      <c r="E13" s="44">
        <v>16850.502538026307</v>
      </c>
      <c r="F13" s="44">
        <v>2054.8267606204513</v>
      </c>
      <c r="G13" s="44">
        <v>13164.973199369306</v>
      </c>
      <c r="H13" s="44">
        <v>4459.1671833386663</v>
      </c>
      <c r="I13" s="44">
        <v>32650.066133105123</v>
      </c>
      <c r="J13" s="44">
        <v>78625.027776692834</v>
      </c>
      <c r="K13" s="44">
        <v>75558.773928830866</v>
      </c>
      <c r="L13" s="44">
        <v>87936.189729206046</v>
      </c>
      <c r="N13" s="73"/>
      <c r="O13" s="71"/>
    </row>
    <row r="14" spans="2:26" s="24" customFormat="1" ht="16.5" customHeight="1" x14ac:dyDescent="0.2">
      <c r="B14" s="74" t="s">
        <v>53</v>
      </c>
      <c r="C14" s="44">
        <v>13738.217689943711</v>
      </c>
      <c r="D14" s="44">
        <v>5414.6073172268407</v>
      </c>
      <c r="E14" s="44">
        <v>13722.327515942034</v>
      </c>
      <c r="F14" s="44">
        <v>4746.6659004077501</v>
      </c>
      <c r="G14" s="44">
        <v>20053.687851974006</v>
      </c>
      <c r="H14" s="44">
        <v>7342.6482603233862</v>
      </c>
      <c r="I14" s="44">
        <v>54321.642244589777</v>
      </c>
      <c r="J14" s="44">
        <v>92793.049412234832</v>
      </c>
      <c r="K14" s="44">
        <v>101835.87530244968</v>
      </c>
      <c r="L14" s="44">
        <v>110296.97089019275</v>
      </c>
      <c r="N14" s="73"/>
      <c r="O14" s="71"/>
    </row>
    <row r="15" spans="2:26" s="24" customFormat="1" ht="16.5" customHeight="1" x14ac:dyDescent="0.2">
      <c r="B15" s="74" t="s">
        <v>54</v>
      </c>
      <c r="C15" s="44">
        <v>2247.7034534067775</v>
      </c>
      <c r="D15" s="44">
        <v>595.87564015752571</v>
      </c>
      <c r="E15" s="44">
        <v>1477.4241044865566</v>
      </c>
      <c r="F15" s="44">
        <v>322.25965722332199</v>
      </c>
      <c r="G15" s="44">
        <v>1268.2547084401258</v>
      </c>
      <c r="H15" s="44">
        <v>329.76829898585851</v>
      </c>
      <c r="I15" s="44">
        <v>4892.4564485391047</v>
      </c>
      <c r="J15" s="44">
        <v>10462.324173171613</v>
      </c>
      <c r="K15" s="44">
        <v>9885.8387148725669</v>
      </c>
      <c r="L15" s="44">
        <v>11710.227769538316</v>
      </c>
      <c r="N15" s="73"/>
      <c r="O15" s="71"/>
    </row>
    <row r="16" spans="2:26" s="24" customFormat="1" ht="16.5" customHeight="1" x14ac:dyDescent="0.2">
      <c r="B16" s="74" t="s">
        <v>55</v>
      </c>
      <c r="C16" s="44">
        <v>10301.134058262443</v>
      </c>
      <c r="D16" s="44">
        <v>2521.4145026320361</v>
      </c>
      <c r="E16" s="44">
        <v>7950.2394746793461</v>
      </c>
      <c r="F16" s="44">
        <v>1734.2051774941756</v>
      </c>
      <c r="G16" s="44">
        <v>6745.8615986930763</v>
      </c>
      <c r="H16" s="44">
        <v>2418.5368545165388</v>
      </c>
      <c r="I16" s="44">
        <v>23362.470637651521</v>
      </c>
      <c r="J16" s="44">
        <v>51747.722645449438</v>
      </c>
      <c r="K16" s="44">
        <v>48359.705769286484</v>
      </c>
      <c r="L16" s="44">
        <v>58421.879180092197</v>
      </c>
      <c r="N16" s="73"/>
      <c r="O16" s="71"/>
    </row>
    <row r="17" spans="2:15" s="24" customFormat="1" ht="16.5" customHeight="1" x14ac:dyDescent="0.2">
      <c r="B17" s="74" t="s">
        <v>56</v>
      </c>
      <c r="C17" s="44">
        <v>2366.0023770429461</v>
      </c>
      <c r="D17" s="44">
        <v>589.71896562382562</v>
      </c>
      <c r="E17" s="44">
        <v>3416.6687907956575</v>
      </c>
      <c r="F17" s="44">
        <v>864.93253790967424</v>
      </c>
      <c r="G17" s="44">
        <v>3054.3588722569343</v>
      </c>
      <c r="H17" s="44">
        <v>860.17825806562098</v>
      </c>
      <c r="I17" s="44">
        <v>6316.1476456547816</v>
      </c>
      <c r="J17" s="44">
        <v>16305.083394771569</v>
      </c>
      <c r="K17" s="44">
        <v>15153.177685750312</v>
      </c>
      <c r="L17" s="44">
        <v>18619.913156370691</v>
      </c>
      <c r="N17" s="76"/>
      <c r="O17" s="71"/>
    </row>
    <row r="18" spans="2:15" s="24" customFormat="1" ht="16.5" customHeight="1" x14ac:dyDescent="0.2">
      <c r="B18" s="74" t="s">
        <v>57</v>
      </c>
      <c r="C18" s="44">
        <v>22653.697982915248</v>
      </c>
      <c r="D18" s="44">
        <v>4710.394441494901</v>
      </c>
      <c r="E18" s="44">
        <v>18096.531999927567</v>
      </c>
      <c r="F18" s="44">
        <v>3556.1456235705687</v>
      </c>
      <c r="G18" s="44">
        <v>15053.019289594706</v>
      </c>
      <c r="H18" s="44">
        <v>6373.8765770899681</v>
      </c>
      <c r="I18" s="44">
        <v>47558.266789457048</v>
      </c>
      <c r="J18" s="44">
        <v>105703.62066245284</v>
      </c>
      <c r="K18" s="44">
        <v>103361.51606189436</v>
      </c>
      <c r="L18" s="44">
        <v>120344.03730460833</v>
      </c>
      <c r="N18" s="73"/>
      <c r="O18" s="71"/>
    </row>
    <row r="19" spans="2:15" s="24" customFormat="1" ht="16.5" customHeight="1" x14ac:dyDescent="0.2">
      <c r="B19" s="74" t="s">
        <v>58</v>
      </c>
      <c r="C19" s="44">
        <v>5299.272745764848</v>
      </c>
      <c r="D19" s="44">
        <v>2228.7663536286827</v>
      </c>
      <c r="E19" s="44">
        <v>7397.5063992434998</v>
      </c>
      <c r="F19" s="44">
        <v>1535.334830612544</v>
      </c>
      <c r="G19" s="44">
        <v>7831.2428459599905</v>
      </c>
      <c r="H19" s="44">
        <v>2234.1854097517917</v>
      </c>
      <c r="I19" s="44">
        <v>17209.262769451921</v>
      </c>
      <c r="J19" s="44">
        <v>37838.373085330953</v>
      </c>
      <c r="K19" s="44">
        <v>37737.284760420283</v>
      </c>
      <c r="L19" s="44">
        <v>43836.659679323995</v>
      </c>
      <c r="N19" s="73"/>
      <c r="O19" s="71"/>
    </row>
    <row r="20" spans="2:15" s="24" customFormat="1" ht="16.5" customHeight="1" x14ac:dyDescent="0.2">
      <c r="B20" s="74" t="s">
        <v>59</v>
      </c>
      <c r="C20" s="44">
        <v>2242.5723381215889</v>
      </c>
      <c r="D20" s="44">
        <v>535.11516251778619</v>
      </c>
      <c r="E20" s="44">
        <v>1748.7141859297428</v>
      </c>
      <c r="F20" s="44">
        <v>377.41604373079497</v>
      </c>
      <c r="G20" s="44">
        <v>1531.1368858239744</v>
      </c>
      <c r="H20" s="44">
        <v>717.04889678327277</v>
      </c>
      <c r="I20" s="44">
        <v>5576.4348790674994</v>
      </c>
      <c r="J20" s="44">
        <v>11258.712358359073</v>
      </c>
      <c r="K20" s="44">
        <v>11098.858288942798</v>
      </c>
      <c r="L20" s="44">
        <v>12888.292461390922</v>
      </c>
      <c r="N20" s="73"/>
      <c r="O20" s="71"/>
    </row>
    <row r="21" spans="2:15" s="24" customFormat="1" ht="16.5" customHeight="1" x14ac:dyDescent="0.2">
      <c r="B21" s="74" t="s">
        <v>60</v>
      </c>
      <c r="C21" s="44">
        <v>2616.6876978367964</v>
      </c>
      <c r="D21" s="44">
        <v>483.67565242892442</v>
      </c>
      <c r="E21" s="44">
        <v>1546.7927672173705</v>
      </c>
      <c r="F21" s="44">
        <v>229.67992224619672</v>
      </c>
      <c r="G21" s="44">
        <v>1561.3053300406011</v>
      </c>
      <c r="H21" s="44">
        <v>473.93107538075481</v>
      </c>
      <c r="I21" s="44">
        <v>3887.1831455007796</v>
      </c>
      <c r="J21" s="44">
        <v>10329.069224442434</v>
      </c>
      <c r="K21" s="44">
        <v>9611.9689405955469</v>
      </c>
      <c r="L21" s="44">
        <v>11516.355874498309</v>
      </c>
      <c r="N21" s="73"/>
      <c r="O21" s="71"/>
    </row>
    <row r="22" spans="2:15" s="24" customFormat="1" ht="16.5" customHeight="1" x14ac:dyDescent="0.2">
      <c r="B22" s="74" t="s">
        <v>61</v>
      </c>
      <c r="C22" s="44">
        <v>26516.700237553348</v>
      </c>
      <c r="D22" s="44">
        <v>5084.5816901274002</v>
      </c>
      <c r="E22" s="44">
        <v>20788.538776819594</v>
      </c>
      <c r="F22" s="44">
        <v>3984.6888903253503</v>
      </c>
      <c r="G22" s="44">
        <v>18856.336779419289</v>
      </c>
      <c r="H22" s="44">
        <v>7393.4628254157788</v>
      </c>
      <c r="I22" s="44">
        <v>55222.244621855163</v>
      </c>
      <c r="J22" s="44">
        <v>129665.90058668519</v>
      </c>
      <c r="K22" s="44">
        <v>121383.82041564753</v>
      </c>
      <c r="L22" s="44">
        <v>146128.63399255401</v>
      </c>
      <c r="N22" s="73"/>
      <c r="O22" s="71"/>
    </row>
    <row r="23" spans="2:15" s="24" customFormat="1" ht="16.5" customHeight="1" x14ac:dyDescent="0.2">
      <c r="B23" s="74" t="s">
        <v>62</v>
      </c>
      <c r="C23" s="44">
        <v>3722.2214890478367</v>
      </c>
      <c r="D23" s="44">
        <v>1161.1033728866705</v>
      </c>
      <c r="E23" s="44">
        <v>3497.5722998981564</v>
      </c>
      <c r="F23" s="44">
        <v>716.51333135961261</v>
      </c>
      <c r="G23" s="44">
        <v>2882.0989722305135</v>
      </c>
      <c r="H23" s="44">
        <v>1339.3271332311954</v>
      </c>
      <c r="I23" s="44">
        <v>8979.6840710784218</v>
      </c>
      <c r="J23" s="44">
        <v>19007.67019161785</v>
      </c>
      <c r="K23" s="44">
        <v>19081.576832254901</v>
      </c>
      <c r="L23" s="44">
        <v>22224.614029095341</v>
      </c>
      <c r="N23" s="73"/>
      <c r="O23" s="71"/>
    </row>
    <row r="24" spans="2:15" s="24" customFormat="1" ht="16.5" customHeight="1" x14ac:dyDescent="0.2">
      <c r="B24" s="74" t="s">
        <v>63</v>
      </c>
      <c r="C24" s="44">
        <v>14355.706734122998</v>
      </c>
      <c r="D24" s="44">
        <v>3076.7353819669797</v>
      </c>
      <c r="E24" s="44">
        <v>12379.853684306889</v>
      </c>
      <c r="F24" s="44">
        <v>2503.4401508244732</v>
      </c>
      <c r="G24" s="44">
        <v>10241.428375778079</v>
      </c>
      <c r="H24" s="44">
        <v>3776.6509412303817</v>
      </c>
      <c r="I24" s="44">
        <v>29147.906543588189</v>
      </c>
      <c r="J24" s="44">
        <v>68047.477209496297</v>
      </c>
      <c r="K24" s="44">
        <v>66124.895337796261</v>
      </c>
      <c r="L24" s="44">
        <v>77404.303683518097</v>
      </c>
      <c r="N24" s="73"/>
      <c r="O24" s="71"/>
    </row>
    <row r="25" spans="2:15" s="24" customFormat="1" ht="16.5" customHeight="1" x14ac:dyDescent="0.2">
      <c r="B25" s="74" t="s">
        <v>64</v>
      </c>
      <c r="C25" s="44">
        <v>8193.6228108282357</v>
      </c>
      <c r="D25" s="44">
        <v>2252.5399077622042</v>
      </c>
      <c r="E25" s="44">
        <v>6532.6147269126232</v>
      </c>
      <c r="F25" s="44">
        <v>1614.3629242715715</v>
      </c>
      <c r="G25" s="44">
        <v>5107.3362457372141</v>
      </c>
      <c r="H25" s="44">
        <v>2060.754187971394</v>
      </c>
      <c r="I25" s="44">
        <v>19020.386368195534</v>
      </c>
      <c r="J25" s="44">
        <v>43251.847719869176</v>
      </c>
      <c r="K25" s="44">
        <v>38853.960151673586</v>
      </c>
      <c r="L25" s="44">
        <v>49179.504739874355</v>
      </c>
      <c r="N25" s="73"/>
      <c r="O25" s="71"/>
    </row>
    <row r="26" spans="2:15" s="24" customFormat="1" ht="16.5" customHeight="1" x14ac:dyDescent="0.2">
      <c r="B26" s="74" t="s">
        <v>65</v>
      </c>
      <c r="C26" s="44">
        <v>15196.247223387443</v>
      </c>
      <c r="D26" s="44">
        <v>2845.0218787763902</v>
      </c>
      <c r="E26" s="44">
        <v>11739.843079235166</v>
      </c>
      <c r="F26" s="44">
        <v>2202.8275178973877</v>
      </c>
      <c r="G26" s="44">
        <v>9524.0644403721508</v>
      </c>
      <c r="H26" s="44">
        <v>3870.3436828635909</v>
      </c>
      <c r="I26" s="44">
        <v>30434.830869779198</v>
      </c>
      <c r="J26" s="44">
        <v>73332.049197927088</v>
      </c>
      <c r="K26" s="44">
        <v>66894.985612773991</v>
      </c>
      <c r="L26" s="44">
        <v>82250.242277464364</v>
      </c>
      <c r="N26" s="73"/>
      <c r="O26" s="71"/>
    </row>
    <row r="27" spans="2:15" s="24" customFormat="1" ht="16.5" customHeight="1" x14ac:dyDescent="0.2">
      <c r="B27" s="74" t="s">
        <v>66</v>
      </c>
      <c r="C27" s="44">
        <v>11691.021153630147</v>
      </c>
      <c r="D27" s="44">
        <v>3827.7630554516604</v>
      </c>
      <c r="E27" s="44">
        <v>13271.903485959214</v>
      </c>
      <c r="F27" s="44">
        <v>3645.5785202669749</v>
      </c>
      <c r="G27" s="44">
        <v>10027.138596350707</v>
      </c>
      <c r="H27" s="44">
        <v>3626.5588171789873</v>
      </c>
      <c r="I27" s="44">
        <v>33651.234183928485</v>
      </c>
      <c r="J27" s="44">
        <v>73622.475608231762</v>
      </c>
      <c r="K27" s="44">
        <v>68641.297419868482</v>
      </c>
      <c r="L27" s="44">
        <v>84722.376001129422</v>
      </c>
      <c r="N27" s="73"/>
      <c r="O27" s="71"/>
    </row>
    <row r="28" spans="2:15" s="24" customFormat="1" ht="16.5" customHeight="1" x14ac:dyDescent="0.2">
      <c r="B28" s="74" t="s">
        <v>67</v>
      </c>
      <c r="C28" s="44">
        <v>2715.4017296919051</v>
      </c>
      <c r="D28" s="44">
        <v>373.43201969723856</v>
      </c>
      <c r="E28" s="44">
        <v>1382.3750087393191</v>
      </c>
      <c r="F28" s="44">
        <v>259.61139651684755</v>
      </c>
      <c r="G28" s="44">
        <v>678.39358515661934</v>
      </c>
      <c r="H28" s="44">
        <v>575.78951522956118</v>
      </c>
      <c r="I28" s="44">
        <v>3662.9120393630064</v>
      </c>
      <c r="J28" s="44">
        <v>9223.6646505159551</v>
      </c>
      <c r="K28" s="44">
        <v>8439.0823629508541</v>
      </c>
      <c r="L28" s="44">
        <v>10432.4975819596</v>
      </c>
      <c r="N28" s="73"/>
      <c r="O28" s="71"/>
    </row>
    <row r="29" spans="2:15" s="24" customFormat="1" ht="16.5" customHeight="1" x14ac:dyDescent="0.2">
      <c r="B29" s="74" t="s">
        <v>68</v>
      </c>
      <c r="C29" s="44">
        <v>24044.807334886693</v>
      </c>
      <c r="D29" s="44">
        <v>7806.1291472376361</v>
      </c>
      <c r="E29" s="44">
        <v>29524.832780907389</v>
      </c>
      <c r="F29" s="44">
        <v>7189.9705028847011</v>
      </c>
      <c r="G29" s="44">
        <v>35801.804940629743</v>
      </c>
      <c r="H29" s="44">
        <v>10922.532319960799</v>
      </c>
      <c r="I29" s="44">
        <v>90188.361285473467</v>
      </c>
      <c r="J29" s="44">
        <v>176344.15974053688</v>
      </c>
      <c r="K29" s="44">
        <v>179559.80634189714</v>
      </c>
      <c r="L29" s="44">
        <v>202262.79171062083</v>
      </c>
      <c r="N29" s="73"/>
      <c r="O29" s="71"/>
    </row>
    <row r="30" spans="2:15" s="24" customFormat="1" ht="16.5" customHeight="1" x14ac:dyDescent="0.2">
      <c r="B30" s="77" t="s">
        <v>69</v>
      </c>
      <c r="C30" s="78">
        <v>14064.75245621771</v>
      </c>
      <c r="D30" s="78">
        <v>3399.5258049025847</v>
      </c>
      <c r="E30" s="78">
        <v>15444.589554745933</v>
      </c>
      <c r="F30" s="78">
        <v>2624.7474115317841</v>
      </c>
      <c r="G30" s="78">
        <v>13322.802743407252</v>
      </c>
      <c r="H30" s="78">
        <v>3611.9301101890737</v>
      </c>
      <c r="I30" s="78">
        <v>33773.048142408406</v>
      </c>
      <c r="J30" s="78">
        <v>81918.92359944497</v>
      </c>
      <c r="K30" s="78">
        <v>76605.192896779263</v>
      </c>
      <c r="L30" s="78">
        <v>91555.126926068464</v>
      </c>
      <c r="M30" s="79"/>
      <c r="N30" s="73"/>
      <c r="O30" s="71"/>
    </row>
    <row r="31" spans="2:15" s="24" customFormat="1" ht="16.5" customHeight="1" x14ac:dyDescent="0.2">
      <c r="B31" s="74" t="s">
        <v>70</v>
      </c>
      <c r="C31" s="44">
        <v>5438.2658042643152</v>
      </c>
      <c r="D31" s="44">
        <v>1609.4871044788524</v>
      </c>
      <c r="E31" s="44">
        <v>4988.7495523357802</v>
      </c>
      <c r="F31" s="44">
        <v>1030.720010912233</v>
      </c>
      <c r="G31" s="44">
        <v>4677.9743538467146</v>
      </c>
      <c r="H31" s="44">
        <v>1684.9454500242471</v>
      </c>
      <c r="I31" s="44">
        <v>14850.053810984906</v>
      </c>
      <c r="J31" s="44">
        <v>33275.129348934024</v>
      </c>
      <c r="K31" s="44">
        <v>29955.043521431729</v>
      </c>
      <c r="L31" s="44">
        <v>37600.281914349405</v>
      </c>
      <c r="N31" s="73"/>
      <c r="O31" s="71"/>
    </row>
    <row r="32" spans="2:15" s="24" customFormat="1" ht="16.5" customHeight="1" x14ac:dyDescent="0.2">
      <c r="B32" s="80" t="s">
        <v>71</v>
      </c>
      <c r="C32" s="47">
        <v>65916.277084853733</v>
      </c>
      <c r="D32" s="47">
        <v>19536.81515100666</v>
      </c>
      <c r="E32" s="47">
        <v>67067.918731823505</v>
      </c>
      <c r="F32" s="47">
        <v>16165.773727390735</v>
      </c>
      <c r="G32" s="47">
        <v>65284.359294364338</v>
      </c>
      <c r="H32" s="47">
        <v>28661.675330580962</v>
      </c>
      <c r="I32" s="47">
        <v>188660.61689880423</v>
      </c>
      <c r="J32" s="47">
        <v>377674.96921301587</v>
      </c>
      <c r="K32" s="47">
        <v>386929.17200984556</v>
      </c>
      <c r="L32" s="47">
        <v>442039.23342199338</v>
      </c>
      <c r="N32" s="73"/>
      <c r="O32" s="71"/>
    </row>
    <row r="33" spans="2:13" s="3" customFormat="1" ht="5.25" customHeight="1" x14ac:dyDescent="0.2"/>
    <row r="34" spans="2:13" s="4" customFormat="1" ht="13.7" customHeight="1" x14ac:dyDescent="0.2">
      <c r="B34" s="4" t="s">
        <v>36</v>
      </c>
      <c r="D34" s="5"/>
      <c r="E34" s="5"/>
      <c r="F34" s="5"/>
      <c r="G34" s="5"/>
      <c r="H34" s="5"/>
      <c r="I34" s="5"/>
      <c r="J34" s="5"/>
      <c r="K34" s="5"/>
    </row>
    <row r="35" spans="2:13" s="3" customFormat="1" ht="5.25" customHeight="1" x14ac:dyDescent="0.2"/>
    <row r="36" spans="2:13" s="3" customFormat="1" ht="12.75" customHeight="1" x14ac:dyDescent="0.2">
      <c r="B36" s="19" t="s">
        <v>27</v>
      </c>
    </row>
    <row r="37" spans="2:13" s="3" customFormat="1" ht="5.25" customHeight="1" x14ac:dyDescent="0.2">
      <c r="B37" s="64"/>
    </row>
    <row r="38" spans="2:13" s="3" customFormat="1" ht="12.75" customHeight="1" x14ac:dyDescent="0.2">
      <c r="B38" s="65" t="s">
        <v>39</v>
      </c>
    </row>
    <row r="39" spans="2:13" s="3" customFormat="1" ht="5.25" customHeight="1" x14ac:dyDescent="0.2">
      <c r="B39" s="65"/>
    </row>
    <row r="40" spans="2:13" s="3" customFormat="1" ht="40.5" customHeight="1" x14ac:dyDescent="0.2">
      <c r="B40" s="89" t="s">
        <v>41</v>
      </c>
      <c r="C40" s="89"/>
      <c r="D40" s="89"/>
      <c r="E40" s="89"/>
      <c r="F40" s="89"/>
      <c r="G40" s="89"/>
      <c r="H40" s="89"/>
      <c r="I40" s="89"/>
      <c r="J40" s="89"/>
      <c r="K40" s="89"/>
      <c r="L40" s="89"/>
      <c r="M40" s="67"/>
    </row>
    <row r="41" spans="2:13" s="3" customFormat="1" ht="5.25" customHeight="1" x14ac:dyDescent="0.2">
      <c r="B41" s="64"/>
    </row>
    <row r="42" spans="2:13" s="3" customFormat="1" ht="12.75" customHeight="1" x14ac:dyDescent="0.2">
      <c r="B42" s="66" t="s">
        <v>40</v>
      </c>
    </row>
    <row r="43" spans="2:13" s="24" customFormat="1" ht="15.75" customHeight="1" x14ac:dyDescent="0.2">
      <c r="F43" s="82"/>
    </row>
    <row r="44" spans="2:13" s="24" customFormat="1" ht="15.75" customHeight="1" x14ac:dyDescent="0.2">
      <c r="C44" s="83"/>
      <c r="D44" s="84"/>
      <c r="E44" s="84"/>
    </row>
    <row r="45" spans="2:13" s="24" customFormat="1" ht="15.75" customHeight="1" x14ac:dyDescent="0.2">
      <c r="C45" s="83"/>
      <c r="D45" s="84"/>
      <c r="E45" s="84"/>
    </row>
    <row r="46" spans="2:13" s="24" customFormat="1" ht="15.75" customHeight="1" x14ac:dyDescent="0.2">
      <c r="C46" s="83"/>
      <c r="D46" s="84"/>
      <c r="E46" s="84"/>
    </row>
    <row r="47" spans="2:13" s="24" customFormat="1" ht="15.75" customHeight="1" x14ac:dyDescent="0.2">
      <c r="C47" s="83"/>
      <c r="D47" s="84"/>
      <c r="E47" s="84"/>
    </row>
    <row r="48" spans="2:13" s="24" customFormat="1" ht="15.75" customHeight="1" x14ac:dyDescent="0.2"/>
    <row r="49" spans="2:27" s="24" customFormat="1" ht="15.75" customHeight="1" x14ac:dyDescent="0.2">
      <c r="C49" s="84"/>
      <c r="D49" s="84"/>
    </row>
    <row r="50" spans="2:27" s="24" customFormat="1" ht="15.75" customHeight="1" x14ac:dyDescent="0.2">
      <c r="C50" s="83"/>
      <c r="D50" s="84"/>
      <c r="E50" s="84"/>
    </row>
    <row r="51" spans="2:27" s="24" customFormat="1" ht="15.75" customHeight="1" x14ac:dyDescent="0.2">
      <c r="C51" s="83"/>
      <c r="D51" s="84"/>
      <c r="E51" s="84"/>
    </row>
    <row r="52" spans="2:27" s="24" customFormat="1" ht="15.75" customHeight="1" x14ac:dyDescent="0.2">
      <c r="C52" s="83"/>
      <c r="D52" s="84"/>
      <c r="E52" s="84"/>
    </row>
    <row r="53" spans="2:27" s="24" customFormat="1" ht="15.75" customHeight="1" x14ac:dyDescent="0.2">
      <c r="C53" s="83"/>
      <c r="D53" s="84"/>
      <c r="E53" s="84"/>
    </row>
    <row r="54" spans="2:27" s="24" customFormat="1" ht="15.75" customHeight="1" x14ac:dyDescent="0.2"/>
    <row r="55" spans="2:27" s="24" customFormat="1" ht="15.75" customHeight="1" x14ac:dyDescent="0.2"/>
    <row r="56" spans="2:27" s="81" customFormat="1" ht="5.25" customHeight="1" x14ac:dyDescent="0.2"/>
    <row r="57" spans="2:27" s="4" customFormat="1" ht="15" customHeight="1" x14ac:dyDescent="0.2">
      <c r="C57" s="5"/>
      <c r="D57" s="5"/>
      <c r="E57" s="5"/>
      <c r="F57" s="5"/>
      <c r="G57" s="5"/>
      <c r="H57" s="5"/>
      <c r="I57" s="5"/>
      <c r="J57" s="5"/>
      <c r="K57" s="5"/>
      <c r="L57" s="5"/>
      <c r="AA57" s="85"/>
    </row>
    <row r="58" spans="2:27" s="81" customFormat="1" ht="5.25" customHeight="1" x14ac:dyDescent="0.2"/>
    <row r="59" spans="2:27" s="81" customFormat="1" ht="15" customHeight="1" x14ac:dyDescent="0.2">
      <c r="B59" s="19"/>
    </row>
    <row r="60" spans="2:27" s="81" customFormat="1" ht="5.25" customHeight="1" x14ac:dyDescent="0.2"/>
    <row r="61" spans="2:27" s="81" customFormat="1" ht="15" customHeight="1" x14ac:dyDescent="0.2">
      <c r="B61" s="64"/>
    </row>
  </sheetData>
  <mergeCells count="8">
    <mergeCell ref="B2:L2"/>
    <mergeCell ref="I4:J4"/>
    <mergeCell ref="K4:L4"/>
    <mergeCell ref="B40:L40"/>
    <mergeCell ref="B4:B5"/>
    <mergeCell ref="C4:D4"/>
    <mergeCell ref="E4:F4"/>
    <mergeCell ref="G4:H4"/>
  </mergeCells>
  <pageMargins left="0.70866141732283472" right="0.70866141732283472" top="0.74803149606299213" bottom="0.74803149606299213" header="0.31496062992125984" footer="0.31496062992125984"/>
  <pageSetup paperSize="9" orientation="landscape" r:id="rId1"/>
  <headerFooter>
    <oddHeader>&amp;L&amp;G&amp;CDemographie</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13</vt:i4>
      </vt:variant>
    </vt:vector>
  </HeadingPairs>
  <TitlesOfParts>
    <vt:vector size="20" baseType="lpstr">
      <vt:lpstr>Zusammenfassung</vt:lpstr>
      <vt:lpstr>Bildungsniveau VS (1)</vt:lpstr>
      <vt:lpstr>Bildungsniveau CH</vt:lpstr>
      <vt:lpstr>Bildungsniveau VS (2)</vt:lpstr>
      <vt:lpstr>Wirtschaftszweig VS</vt:lpstr>
      <vt:lpstr>Wirtschaftszweig CH</vt:lpstr>
      <vt:lpstr>Erwerbsquote</vt:lpstr>
      <vt:lpstr>'Bildungsniveau CH'!Impression_des_titres</vt:lpstr>
      <vt:lpstr>'Bildungsniveau VS (1)'!Impression_des_titres</vt:lpstr>
      <vt:lpstr>'Bildungsniveau VS (2)'!Impression_des_titres</vt:lpstr>
      <vt:lpstr>Erwerbsquote!Impression_des_titres</vt:lpstr>
      <vt:lpstr>'Wirtschaftszweig CH'!Impression_des_titres</vt:lpstr>
      <vt:lpstr>'Wirtschaftszweig VS'!Impression_des_titres</vt:lpstr>
      <vt:lpstr>'Bildungsniveau CH'!Zone_d_impression</vt:lpstr>
      <vt:lpstr>'Bildungsniveau VS (1)'!Zone_d_impression</vt:lpstr>
      <vt:lpstr>'Bildungsniveau VS (2)'!Zone_d_impression</vt:lpstr>
      <vt:lpstr>Erwerbsquote!Zone_d_impression</vt:lpstr>
      <vt:lpstr>'Wirtschaftszweig CH'!Zone_d_impression</vt:lpstr>
      <vt:lpstr>'Wirtschaftszweig VS'!Zone_d_impression</vt:lpstr>
      <vt:lpstr>Zusammenfassung!Zone_d_impression</vt:lpstr>
    </vt:vector>
  </TitlesOfParts>
  <Company>BFS/OST/UST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Dillier</dc:creator>
  <cp:lastModifiedBy>Gloor Valérie</cp:lastModifiedBy>
  <cp:lastPrinted>2022-04-13T10:03:53Z</cp:lastPrinted>
  <dcterms:created xsi:type="dcterms:W3CDTF">2001-09-28T15:55:01Z</dcterms:created>
  <dcterms:modified xsi:type="dcterms:W3CDTF">2022-05-04T13:04:54Z</dcterms:modified>
</cp:coreProperties>
</file>