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janvier 2023\7 Population et activité professionnelle\"/>
    </mc:Choice>
  </mc:AlternateContent>
  <bookViews>
    <workbookView xWindow="0" yWindow="0" windowWidth="26085" windowHeight="10020"/>
  </bookViews>
  <sheets>
    <sheet name="Zusammenfassung" sheetId="8" r:id="rId1"/>
    <sheet name="Bildungsniveau VS (1)" sheetId="11" r:id="rId2"/>
    <sheet name="Bildungsniveau CH" sheetId="12" r:id="rId3"/>
    <sheet name="Bildungsniveau VS (2)" sheetId="13" r:id="rId4"/>
    <sheet name="Wirtschaftszweig VS" sheetId="14" r:id="rId5"/>
    <sheet name="Wirtschaftszweig CH" sheetId="15" r:id="rId6"/>
    <sheet name="Erwerbsquote" sheetId="16" r:id="rId7"/>
  </sheets>
  <definedNames>
    <definedName name="_xlnm.Print_Titles" localSheetId="2">'Bildungsniveau CH'!$B:$B</definedName>
    <definedName name="_xlnm.Print_Titles" localSheetId="1">'Bildungsniveau VS (1)'!$B:$B</definedName>
    <definedName name="_xlnm.Print_Titles" localSheetId="3">'Bildungsniveau VS (2)'!$B:$B</definedName>
    <definedName name="_xlnm.Print_Titles" localSheetId="6">Erwerbsquote!$B:$B</definedName>
    <definedName name="_xlnm.Print_Titles" localSheetId="5">'Wirtschaftszweig CH'!$B:$B</definedName>
    <definedName name="_xlnm.Print_Titles" localSheetId="4">'Wirtschaftszweig VS'!$B:$B</definedName>
    <definedName name="_xlnm.Print_Area" localSheetId="2">'Bildungsniveau CH'!$B$1:$I$26</definedName>
    <definedName name="_xlnm.Print_Area" localSheetId="1">'Bildungsniveau VS (1)'!$B$1:$I$26</definedName>
    <definedName name="_xlnm.Print_Area" localSheetId="3">'Bildungsniveau VS (2)'!$B$1:$G$19</definedName>
    <definedName name="_xlnm.Print_Area" localSheetId="6">Erwerbsquote!$B$1:$L$43</definedName>
    <definedName name="_xlnm.Print_Area" localSheetId="5">'Wirtschaftszweig CH'!$B$1:$I$26</definedName>
    <definedName name="_xlnm.Print_Area" localSheetId="4">'Wirtschaftszweig VS'!$B$1:$I$26</definedName>
    <definedName name="_xlnm.Print_Area" localSheetId="0">Zusammenfassung!$B$2:$F$19</definedName>
  </definedNames>
  <calcPr calcId="162913"/>
</workbook>
</file>

<file path=xl/calcChain.xml><?xml version="1.0" encoding="utf-8"?>
<calcChain xmlns="http://schemas.openxmlformats.org/spreadsheetml/2006/main">
  <c r="I15" i="14" l="1"/>
  <c r="H15" i="14" s="1"/>
  <c r="I14" i="14"/>
  <c r="H14" i="14" s="1"/>
  <c r="I13" i="14"/>
  <c r="H13" i="14" s="1"/>
  <c r="I12" i="14"/>
  <c r="H12" i="14" s="1"/>
  <c r="I11" i="14"/>
  <c r="H11" i="14" s="1"/>
  <c r="I10" i="14"/>
  <c r="F10" i="14" s="1"/>
  <c r="H10" i="14"/>
  <c r="I9" i="14"/>
  <c r="F9" i="14" s="1"/>
  <c r="H9" i="14"/>
  <c r="I8" i="14"/>
  <c r="F8" i="14" s="1"/>
  <c r="H8" i="14"/>
  <c r="I7" i="14"/>
  <c r="F7" i="14" s="1"/>
  <c r="H7" i="14"/>
  <c r="I6" i="14"/>
  <c r="F6" i="14" s="1"/>
  <c r="H6" i="14"/>
  <c r="D6" i="14" l="1"/>
  <c r="D7" i="14"/>
  <c r="D8" i="14"/>
  <c r="D9" i="14"/>
  <c r="D10" i="14"/>
  <c r="D11" i="14"/>
  <c r="D12" i="14"/>
  <c r="D13" i="14"/>
  <c r="D14" i="14"/>
  <c r="D15" i="14"/>
  <c r="F11" i="14"/>
  <c r="F12" i="14"/>
  <c r="F13" i="14"/>
  <c r="F14" i="14"/>
  <c r="F15" i="14"/>
  <c r="E9" i="13"/>
  <c r="F6" i="13" s="1"/>
  <c r="C9" i="13"/>
  <c r="D9" i="13" s="1"/>
  <c r="G8" i="13"/>
  <c r="G7" i="13"/>
  <c r="G6" i="13"/>
  <c r="F8" i="13" l="1"/>
  <c r="D7" i="13"/>
  <c r="G9" i="13"/>
  <c r="D6" i="13"/>
  <c r="D8" i="13"/>
  <c r="F7" i="13"/>
  <c r="F9" i="13"/>
  <c r="H14" i="11" l="1"/>
  <c r="F14" i="11"/>
  <c r="D14" i="11"/>
  <c r="H13" i="11"/>
  <c r="F13" i="11"/>
  <c r="D13" i="11"/>
  <c r="H12" i="11"/>
  <c r="F12" i="11"/>
  <c r="D12" i="11"/>
  <c r="H11" i="11"/>
  <c r="F11" i="11"/>
  <c r="D11" i="11"/>
  <c r="H10" i="11"/>
  <c r="F10" i="11"/>
  <c r="D10" i="11"/>
  <c r="H9" i="11"/>
  <c r="F9" i="11"/>
  <c r="D9" i="11"/>
  <c r="H8" i="11"/>
  <c r="F8" i="11"/>
  <c r="D8" i="11"/>
  <c r="H7" i="11"/>
  <c r="F7" i="11"/>
  <c r="D7" i="11"/>
  <c r="H6" i="11"/>
  <c r="F6" i="11"/>
  <c r="D6" i="11"/>
  <c r="B9" i="8"/>
  <c r="B10" i="8" s="1"/>
  <c r="B11" i="8" s="1"/>
  <c r="B12" i="8" s="1"/>
  <c r="B8" i="8" l="1"/>
</calcChain>
</file>

<file path=xl/sharedStrings.xml><?xml version="1.0" encoding="utf-8"?>
<sst xmlns="http://schemas.openxmlformats.org/spreadsheetml/2006/main" count="171" uniqueCount="80">
  <si>
    <t>Nr</t>
  </si>
  <si>
    <t xml:space="preserve">Übersicht der Arbeitsmappe </t>
  </si>
  <si>
    <t>Beschreibung</t>
  </si>
  <si>
    <t>Link</t>
  </si>
  <si>
    <t>Name der Tabelle</t>
  </si>
  <si>
    <r>
      <rPr>
        <sz val="9"/>
        <color indexed="8"/>
        <rFont val="Symbol"/>
        <family val="1"/>
        <charset val="2"/>
      </rPr>
      <t>ã</t>
    </r>
    <r>
      <rPr>
        <sz val="9"/>
        <color indexed="8"/>
        <rFont val="Verdana"/>
        <family val="2"/>
      </rPr>
      <t xml:space="preserve"> WGO</t>
    </r>
  </si>
  <si>
    <t>Jahr</t>
  </si>
  <si>
    <t>Demographie - Erwerbstätigkeit und Arbeitszeit</t>
  </si>
  <si>
    <t>- Quellen: Bundesamt für Statistik (BFS): Strukturerhebung (SE), Statistik der Unternehmensstruktur (STATENT).</t>
  </si>
  <si>
    <t>Bildungsniveau CH</t>
  </si>
  <si>
    <t>Bildungsniveau VS (2)</t>
  </si>
  <si>
    <t>Bildungsniveau VS (1)</t>
  </si>
  <si>
    <t>Wirtschaftszweig VS</t>
  </si>
  <si>
    <t>Wirtschaftszweig CH</t>
  </si>
  <si>
    <t>Erwerbsquote</t>
  </si>
  <si>
    <t>Stellenaufteilung nach Wirtschaftszweig, Schweiz, ab 2005</t>
  </si>
  <si>
    <t>Stellenaufteilung nach Wirtschaftszweig, Wallis, ab 2005</t>
  </si>
  <si>
    <t>Total</t>
  </si>
  <si>
    <t>N</t>
  </si>
  <si>
    <t>%</t>
  </si>
  <si>
    <t>Ohne postobligatorische Ausbildung</t>
  </si>
  <si>
    <t>Sekundarstufe II</t>
  </si>
  <si>
    <t>Tertiärstufe</t>
  </si>
  <si>
    <t>Frauen</t>
  </si>
  <si>
    <t>Männer</t>
  </si>
  <si>
    <t>Bildungsniveau</t>
  </si>
  <si>
    <r>
      <t>2005</t>
    </r>
    <r>
      <rPr>
        <b/>
        <vertAlign val="superscript"/>
        <sz val="10"/>
        <rFont val="Verdana"/>
        <family val="2"/>
      </rPr>
      <t>1)</t>
    </r>
  </si>
  <si>
    <r>
      <t>2008</t>
    </r>
    <r>
      <rPr>
        <b/>
        <vertAlign val="superscript"/>
        <sz val="10"/>
        <rFont val="Verdana"/>
        <family val="2"/>
      </rPr>
      <t>1)</t>
    </r>
  </si>
  <si>
    <t>Primärer Sektor</t>
  </si>
  <si>
    <t>Sekundärer Sektor</t>
  </si>
  <si>
    <t>Tertiärer Sektor</t>
  </si>
  <si>
    <t>Quelle(n) : BFS, Strukturerhebung</t>
  </si>
  <si>
    <t>Quelle(n) : BFS, Statistik der Unternehmensstruktur</t>
  </si>
  <si>
    <t>Bemerkung(en):</t>
  </si>
  <si>
    <t>Bermerkung(en):</t>
  </si>
  <si>
    <r>
      <rPr>
        <sz val="9"/>
        <rFont val="Symbol"/>
        <family val="1"/>
        <charset val="2"/>
      </rPr>
      <t>ã</t>
    </r>
    <r>
      <rPr>
        <sz val="9"/>
        <rFont val="Verdana"/>
        <family val="2"/>
      </rPr>
      <t xml:space="preserve"> WGO</t>
    </r>
  </si>
  <si>
    <t>1) Die Strukturerhebung (SE) wird seit 2010 im Rahmen der neuen, jährlichen Volkszählung realisiert. Das Hauptaugenmerk der SE liegt auf der Beobachtung der sozioökonomischen und der soziokulturellen Strukturen der Bevölkerung in der Schweiz.  Es handelt sich um eine Stichprobenerhebung bei 200 000 Personen in der Schweiz.</t>
  </si>
  <si>
    <t>50-69%</t>
  </si>
  <si>
    <t>70-89%</t>
  </si>
  <si>
    <t>90-100%</t>
  </si>
  <si>
    <t>CH</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</si>
  <si>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</si>
  <si>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</si>
  <si>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</si>
  <si>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</si>
  <si>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</si>
  <si>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</si>
  <si>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</si>
  <si>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</si>
  <si>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</si>
  <si>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</si>
  <si>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</si>
  <si>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</si>
  <si>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</si>
  <si>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</si>
  <si>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</si>
  <si>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</si>
  <si>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</si>
  <si>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</si>
  <si>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</si>
  <si>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</si>
  <si>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</si>
  <si>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</si>
  <si>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</si>
  <si>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</si>
  <si>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</si>
  <si>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</si>
  <si>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Kanton</t>
  </si>
  <si>
    <t>Unter 50%</t>
  </si>
  <si>
    <t xml:space="preserve">1) Die Statistik der Unternehmensstruktur (STATENT) ist eine Vollerhebung. Die STATENT basiert im Wesentlichen auf Daten des Registers der Alters- und Hinterlassenenversicherung AHV sowie auf Informationen aus dem Unternehmens- und Betriebsregister des BFS. </t>
  </si>
  <si>
    <t>2) 2005-2008 : Geschätzte Ergebnisse</t>
  </si>
  <si>
    <t>Niveau der höchsten abgeschlossenen Ausbildung innerhalb der ständigen Wohnbevölkerung ab 25 Jahren, Wallis, ab 2010</t>
  </si>
  <si>
    <t>Niveau der höchsten abgeschlossenen Ausbildung innerhalb der ständigen Wohnbevölkerung ab 25 Jahren, Schweiz, ab 2010</t>
  </si>
  <si>
    <r>
      <rPr>
        <sz val="8"/>
        <rFont val="Symbol"/>
        <family val="1"/>
        <charset val="2"/>
      </rPr>
      <t>ã</t>
    </r>
    <r>
      <rPr>
        <sz val="8"/>
        <rFont val="Verdana"/>
        <family val="2"/>
      </rPr>
      <t xml:space="preserve"> WGO 2023</t>
    </r>
  </si>
  <si>
    <t>Niveau der höchsten abgeschlossenen Ausbildung innerhalb der erwerbstätigen Bevölkerung ab 15 Jahren, nach Geschlecht, Wallis, 2020</t>
  </si>
  <si>
    <t>Erwerbstätige Bevölkerung ab 15 Jahren nach Erwerbsquote und nach Geschlecht, nach Kanton, 2020</t>
  </si>
  <si>
    <t>Letzte Aktualisierung: Januar 2023</t>
  </si>
  <si>
    <t>2) Hochrechnung auf der Grundlage von 4 oder weniger Fällen von Beobachtungen. Die Werte werden vom BFS aus Gründen des Datenschutzes nicht veröffentlicht.</t>
  </si>
  <si>
    <t>- 2)</t>
  </si>
  <si>
    <r>
      <t>Erwerbstätige Bevölkerung ab 15 Jahren nach Erwerbsquote</t>
    </r>
    <r>
      <rPr>
        <b/>
        <vertAlign val="superscript"/>
        <sz val="12"/>
        <rFont val="Verdana"/>
        <family val="2"/>
      </rPr>
      <t>1)</t>
    </r>
    <r>
      <rPr>
        <b/>
        <sz val="12"/>
        <rFont val="Verdana"/>
        <family val="2"/>
      </rPr>
      <t>, Kanton und Geschlecht,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</si>
</sst>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 #,##0_ ;_ * \-#,##0_ ;_ * &quot;-&quot;??_ ;_ @_ "/>
    <numFmt numFmtId="166" formatCode="0.0%"/>
    <numFmt numFmtId="167" formatCode="_-* #,##0_-;\-* #,##0_-;_-* &quot;-&quot;??_-;_-@_-"/>
  </numFmts>
  <fonts count="30" x14ac:knownFonts="1">
    <font>
      <sz val="10"/>
      <name val="Arial"/>
    </font>
    <font>
      <sz val="11"/>
      <color theme="1"/>
      <name val="Calibri"/>
      <family val="2"/>
      <scheme val="minor"/>
    </font>
    <font>
      <sz val="10"/>
      <name val="Arial"/>
      <family val="2"/>
    </font>
    <font>
      <u/>
      <sz val="10"/>
      <color indexed="12"/>
      <name val="Arial"/>
      <family val="2"/>
    </font>
    <font>
      <b/>
      <sz val="9"/>
      <name val="Verdana"/>
      <family val="2"/>
    </font>
    <font>
      <sz val="9"/>
      <name val="Verdana"/>
      <family val="2"/>
    </font>
    <font>
      <b/>
      <sz val="12"/>
      <name val="Verdana"/>
      <family val="2"/>
    </font>
    <font>
      <sz val="10"/>
      <name val="Helvetica"/>
    </font>
    <font>
      <sz val="9"/>
      <color indexed="8"/>
      <name val="Symbol"/>
      <family val="1"/>
      <charset val="2"/>
    </font>
    <font>
      <sz val="9"/>
      <color indexed="8"/>
      <name val="Verdana"/>
      <family val="2"/>
    </font>
    <font>
      <sz val="10"/>
      <name val="Verdana"/>
      <family val="2"/>
    </font>
    <font>
      <b/>
      <i/>
      <sz val="9"/>
      <name val="Verdana"/>
      <family val="2"/>
    </font>
    <font>
      <sz val="12"/>
      <name val="Helvetica"/>
    </font>
    <font>
      <b/>
      <sz val="12"/>
      <color indexed="8"/>
      <name val="Verdana"/>
      <family val="2"/>
    </font>
    <font>
      <i/>
      <sz val="10"/>
      <name val="Verdana"/>
      <family val="2"/>
    </font>
    <font>
      <sz val="8"/>
      <name val="Verdana"/>
      <family val="2"/>
    </font>
    <font>
      <sz val="8"/>
      <name val="Helv"/>
    </font>
    <font>
      <sz val="10"/>
      <name val="Helv"/>
    </font>
    <font>
      <sz val="8"/>
      <name val="Symbol"/>
      <family val="1"/>
      <charset val="2"/>
    </font>
    <font>
      <sz val="11"/>
      <color theme="1"/>
      <name val="Calibri"/>
      <family val="2"/>
      <scheme val="minor"/>
    </font>
    <font>
      <u/>
      <sz val="10"/>
      <color theme="10"/>
      <name val="Arial"/>
      <family val="2"/>
    </font>
    <font>
      <sz val="11"/>
      <color theme="1"/>
      <name val="Verdana"/>
      <family val="2"/>
    </font>
    <font>
      <sz val="9"/>
      <color theme="1"/>
      <name val="Verdana"/>
      <family val="2"/>
    </font>
    <font>
      <b/>
      <sz val="10"/>
      <name val="Verdana"/>
      <family val="2"/>
    </font>
    <font>
      <b/>
      <vertAlign val="superscript"/>
      <sz val="10"/>
      <name val="Verdana"/>
      <family val="2"/>
    </font>
    <font>
      <sz val="9"/>
      <name val="Symbol"/>
      <family val="1"/>
      <charset val="2"/>
    </font>
    <font>
      <b/>
      <sz val="10"/>
      <color theme="0"/>
      <name val="Verdana"/>
      <family val="2"/>
    </font>
    <font>
      <sz val="8"/>
      <color indexed="8"/>
      <name val="Arial"/>
      <family val="2"/>
    </font>
    <font>
      <vertAlign val="superscript"/>
      <sz val="10"/>
      <name val="Verdana"/>
      <family val="2"/>
    </font>
    <font>
      <b/>
      <vertAlign val="superscript"/>
      <sz val="12"/>
      <name val="Verdana"/>
      <family val="2"/>
    </font>
  </fonts>
  <fills count="10">
    <fill>
      <patternFill patternType="none"/>
    </fill>
    <fill>
      <patternFill patternType="gray125"/>
    </fill>
    <fill>
      <patternFill patternType="solid">
        <fgColor indexed="9"/>
        <bgColor indexed="9"/>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3333CC"/>
        <bgColor indexed="64"/>
      </patternFill>
    </fill>
    <fill>
      <patternFill patternType="solid">
        <fgColor rgb="FFFFFFFF"/>
        <bgColor indexed="64"/>
      </patternFill>
    </fill>
    <fill>
      <patternFill patternType="solid">
        <fgColor theme="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4" fontId="17" fillId="0" borderId="0" applyFont="0" applyFill="0" applyBorder="0" applyAlignment="0" applyProtection="0"/>
    <xf numFmtId="0" fontId="19" fillId="0" borderId="0"/>
    <xf numFmtId="0" fontId="2" fillId="0" borderId="0"/>
    <xf numFmtId="0" fontId="19" fillId="0" borderId="0"/>
    <xf numFmtId="0" fontId="12" fillId="0" borderId="0"/>
    <xf numFmtId="0" fontId="2" fillId="0" borderId="0"/>
    <xf numFmtId="0" fontId="16" fillId="0" borderId="0"/>
    <xf numFmtId="9" fontId="2" fillId="0" borderId="0" applyFont="0" applyFill="0" applyBorder="0" applyAlignment="0" applyProtection="0"/>
    <xf numFmtId="0" fontId="2" fillId="0" borderId="0"/>
    <xf numFmtId="0" fontId="7" fillId="0" borderId="0"/>
    <xf numFmtId="0" fontId="1" fillId="0" borderId="0"/>
  </cellStyleXfs>
  <cellXfs count="103">
    <xf numFmtId="0" fontId="0" fillId="0" borderId="0" xfId="0"/>
    <xf numFmtId="0" fontId="5" fillId="0" borderId="0" xfId="0" applyFont="1" applyFill="1" applyAlignment="1">
      <alignment vertical="center"/>
    </xf>
    <xf numFmtId="0" fontId="4" fillId="0" borderId="0" xfId="0" applyFont="1" applyFill="1" applyAlignment="1">
      <alignment vertical="center"/>
    </xf>
    <xf numFmtId="0" fontId="21" fillId="0" borderId="0" xfId="6" applyFont="1" applyAlignment="1">
      <alignment vertical="center"/>
    </xf>
    <xf numFmtId="0" fontId="5" fillId="0" borderId="0" xfId="0" applyFont="1" applyAlignment="1">
      <alignment vertical="center"/>
    </xf>
    <xf numFmtId="165" fontId="5" fillId="0" borderId="0" xfId="0" applyNumberFormat="1" applyFont="1" applyAlignment="1">
      <alignment vertical="center"/>
    </xf>
    <xf numFmtId="0" fontId="4" fillId="0" borderId="0" xfId="14" applyFont="1" applyFill="1" applyBorder="1" applyAlignment="1">
      <alignment horizontal="left" vertical="center"/>
    </xf>
    <xf numFmtId="0" fontId="11" fillId="0" borderId="0" xfId="14" applyFont="1" applyFill="1" applyBorder="1" applyAlignment="1">
      <alignment horizontal="left" vertical="center"/>
    </xf>
    <xf numFmtId="0" fontId="6" fillId="0" borderId="0" xfId="14" applyFont="1" applyFill="1" applyBorder="1" applyAlignment="1">
      <alignment horizontal="left" vertical="center"/>
    </xf>
    <xf numFmtId="0" fontId="13" fillId="2" borderId="0" xfId="6" applyFont="1" applyFill="1" applyBorder="1" applyAlignment="1">
      <alignment vertical="center"/>
    </xf>
    <xf numFmtId="0" fontId="10" fillId="4" borderId="1" xfId="10" applyFont="1" applyFill="1" applyBorder="1" applyAlignment="1">
      <alignment horizontal="center" vertical="center"/>
    </xf>
    <xf numFmtId="0" fontId="10" fillId="0" borderId="3" xfId="10" applyFont="1" applyBorder="1" applyAlignment="1">
      <alignment vertical="center"/>
    </xf>
    <xf numFmtId="0" fontId="3" fillId="0" borderId="8" xfId="1" applyBorder="1" applyAlignment="1" applyProtection="1">
      <alignment horizontal="center" vertical="center"/>
    </xf>
    <xf numFmtId="0" fontId="10" fillId="0" borderId="8" xfId="10" applyFont="1" applyBorder="1" applyAlignment="1">
      <alignment horizontal="center" vertical="center" wrapText="1"/>
    </xf>
    <xf numFmtId="0" fontId="10" fillId="0" borderId="8" xfId="10" applyFont="1" applyBorder="1" applyAlignment="1">
      <alignment horizontal="left" vertical="center" wrapText="1" indent="1"/>
    </xf>
    <xf numFmtId="0" fontId="9" fillId="0" borderId="0" xfId="0" applyFont="1" applyAlignment="1">
      <alignment horizontal="left" vertical="center"/>
    </xf>
    <xf numFmtId="0" fontId="10" fillId="0" borderId="11" xfId="10" applyFont="1" applyBorder="1" applyAlignment="1">
      <alignment horizontal="center" vertical="center" wrapText="1"/>
    </xf>
    <xf numFmtId="0" fontId="10" fillId="0" borderId="11" xfId="10" applyFont="1" applyBorder="1" applyAlignment="1">
      <alignment horizontal="left" vertical="center" wrapText="1" indent="1"/>
    </xf>
    <xf numFmtId="0" fontId="3" fillId="0" borderId="11" xfId="1" applyBorder="1" applyAlignment="1" applyProtection="1">
      <alignment horizontal="center" vertical="center"/>
    </xf>
    <xf numFmtId="0" fontId="22" fillId="0" borderId="0" xfId="0" applyFont="1" applyFill="1" applyAlignment="1">
      <alignment horizontal="left" vertical="center"/>
    </xf>
    <xf numFmtId="0" fontId="10" fillId="0" borderId="9" xfId="10" applyFont="1" applyFill="1" applyBorder="1" applyAlignment="1">
      <alignment horizontal="center" vertical="center" wrapText="1"/>
    </xf>
    <xf numFmtId="0" fontId="10" fillId="0" borderId="9" xfId="10" applyFont="1" applyFill="1" applyBorder="1" applyAlignment="1">
      <alignment horizontal="left" vertical="center" wrapText="1" indent="1"/>
    </xf>
    <xf numFmtId="0" fontId="3" fillId="0" borderId="9" xfId="1" applyFill="1" applyBorder="1" applyAlignment="1" applyProtection="1">
      <alignment horizontal="center" vertical="center"/>
    </xf>
    <xf numFmtId="0" fontId="23" fillId="0" borderId="0" xfId="0"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23" fillId="0" borderId="0" xfId="0" applyFont="1" applyFill="1" applyBorder="1" applyAlignment="1">
      <alignment horizontal="center" vertical="center"/>
    </xf>
    <xf numFmtId="0" fontId="10" fillId="0" borderId="0" xfId="10" applyFont="1" applyAlignment="1">
      <alignment vertical="center"/>
    </xf>
    <xf numFmtId="0" fontId="14" fillId="0" borderId="0" xfId="10" applyFont="1" applyAlignment="1">
      <alignment vertical="center"/>
    </xf>
    <xf numFmtId="0" fontId="10" fillId="0" borderId="2" xfId="10" applyFont="1" applyBorder="1" applyAlignment="1">
      <alignment vertical="center"/>
    </xf>
    <xf numFmtId="0" fontId="10" fillId="0" borderId="4" xfId="10" applyFont="1" applyBorder="1" applyAlignment="1">
      <alignment vertical="center"/>
    </xf>
    <xf numFmtId="0" fontId="10" fillId="0" borderId="5" xfId="10" quotePrefix="1" applyFont="1" applyBorder="1" applyAlignment="1">
      <alignment horizontal="left" vertical="center"/>
    </xf>
    <xf numFmtId="0" fontId="10" fillId="0" borderId="6" xfId="10" applyFont="1" applyBorder="1" applyAlignment="1">
      <alignment vertical="center"/>
    </xf>
    <xf numFmtId="0" fontId="10" fillId="0" borderId="7" xfId="10" applyFont="1" applyBorder="1" applyAlignment="1">
      <alignment vertical="center"/>
    </xf>
    <xf numFmtId="0" fontId="10" fillId="0" borderId="3" xfId="10" quotePrefix="1" applyFont="1" applyBorder="1" applyAlignment="1">
      <alignment horizontal="left" vertical="center"/>
    </xf>
    <xf numFmtId="0" fontId="15" fillId="0" borderId="0" xfId="10" applyFont="1" applyAlignment="1">
      <alignment horizontal="right" vertical="center"/>
    </xf>
    <xf numFmtId="0" fontId="10" fillId="0" borderId="0" xfId="10" applyFont="1" applyFill="1" applyAlignment="1">
      <alignment vertical="center"/>
    </xf>
    <xf numFmtId="0" fontId="23" fillId="0" borderId="10"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3" borderId="1" xfId="0" applyFont="1" applyFill="1" applyBorder="1" applyAlignment="1">
      <alignment horizontal="center" vertical="center" wrapText="1"/>
    </xf>
    <xf numFmtId="167" fontId="10" fillId="0" borderId="10" xfId="3" applyNumberFormat="1" applyFont="1" applyFill="1" applyBorder="1" applyAlignment="1">
      <alignment vertical="center"/>
    </xf>
    <xf numFmtId="166" fontId="10" fillId="0" borderId="10" xfId="12" applyNumberFormat="1" applyFont="1" applyFill="1" applyBorder="1" applyAlignment="1">
      <alignment vertical="center"/>
    </xf>
    <xf numFmtId="167" fontId="23" fillId="5" borderId="10" xfId="3" applyNumberFormat="1" applyFont="1" applyFill="1" applyBorder="1" applyAlignment="1">
      <alignment vertical="center"/>
    </xf>
    <xf numFmtId="167" fontId="10" fillId="0" borderId="8" xfId="3" applyNumberFormat="1" applyFont="1" applyFill="1" applyBorder="1" applyAlignment="1">
      <alignment vertical="center"/>
    </xf>
    <xf numFmtId="166" fontId="10" fillId="0" borderId="8" xfId="12" applyNumberFormat="1" applyFont="1" applyFill="1" applyBorder="1" applyAlignment="1">
      <alignment vertical="center"/>
    </xf>
    <xf numFmtId="167" fontId="23" fillId="5" borderId="8" xfId="3" applyNumberFormat="1" applyFont="1" applyFill="1" applyBorder="1" applyAlignment="1">
      <alignment vertical="center"/>
    </xf>
    <xf numFmtId="167" fontId="10" fillId="0" borderId="9" xfId="3" applyNumberFormat="1" applyFont="1" applyFill="1" applyBorder="1" applyAlignment="1">
      <alignment vertical="center"/>
    </xf>
    <xf numFmtId="166" fontId="10" fillId="0" borderId="9" xfId="12" applyNumberFormat="1" applyFont="1" applyFill="1" applyBorder="1" applyAlignment="1">
      <alignment vertical="center"/>
    </xf>
    <xf numFmtId="167" fontId="23" fillId="5" borderId="9" xfId="3" applyNumberFormat="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3" fillId="0" borderId="18" xfId="0" applyFont="1" applyFill="1" applyBorder="1" applyAlignment="1">
      <alignment horizontal="left" vertical="center"/>
    </xf>
    <xf numFmtId="167" fontId="10" fillId="0" borderId="18" xfId="3" applyNumberFormat="1" applyFont="1" applyFill="1" applyBorder="1" applyAlignment="1">
      <alignment vertical="center"/>
    </xf>
    <xf numFmtId="166" fontId="10" fillId="0" borderId="18" xfId="12" applyNumberFormat="1" applyFont="1" applyFill="1" applyBorder="1" applyAlignment="1">
      <alignment vertical="center"/>
    </xf>
    <xf numFmtId="0" fontId="23" fillId="0" borderId="8" xfId="0" applyFont="1" applyFill="1" applyBorder="1" applyAlignment="1">
      <alignment horizontal="left" vertical="center"/>
    </xf>
    <xf numFmtId="0" fontId="23" fillId="0" borderId="11" xfId="0" applyFont="1" applyFill="1" applyBorder="1" applyAlignment="1">
      <alignment horizontal="left" vertical="center"/>
    </xf>
    <xf numFmtId="167" fontId="10" fillId="0" borderId="11" xfId="3" applyNumberFormat="1" applyFont="1" applyFill="1" applyBorder="1" applyAlignment="1">
      <alignment vertical="center"/>
    </xf>
    <xf numFmtId="166" fontId="10" fillId="0" borderId="11" xfId="12" applyNumberFormat="1" applyFont="1" applyFill="1" applyBorder="1" applyAlignment="1">
      <alignment vertical="center"/>
    </xf>
    <xf numFmtId="0" fontId="23" fillId="5" borderId="1" xfId="0" applyFont="1" applyFill="1" applyBorder="1" applyAlignment="1">
      <alignment horizontal="left" vertical="center"/>
    </xf>
    <xf numFmtId="167" fontId="23" fillId="5" borderId="1" xfId="3" applyNumberFormat="1" applyFont="1" applyFill="1" applyBorder="1" applyAlignment="1">
      <alignment vertical="center"/>
    </xf>
    <xf numFmtId="166" fontId="23" fillId="5" borderId="1" xfId="12" applyNumberFormat="1" applyFont="1" applyFill="1" applyBorder="1" applyAlignment="1">
      <alignment vertical="center"/>
    </xf>
    <xf numFmtId="0" fontId="6" fillId="0" borderId="0" xfId="14" applyFont="1" applyFill="1" applyBorder="1" applyAlignment="1">
      <alignment vertical="center" wrapText="1"/>
    </xf>
    <xf numFmtId="0" fontId="23" fillId="3" borderId="1" xfId="0" applyFont="1" applyFill="1" applyBorder="1" applyAlignment="1">
      <alignment horizontal="center" vertical="center" wrapText="1"/>
    </xf>
    <xf numFmtId="0" fontId="22" fillId="0" borderId="0" xfId="0" applyFont="1" applyAlignment="1">
      <alignment horizontal="left" vertical="center"/>
    </xf>
    <xf numFmtId="0" fontId="5" fillId="0" borderId="0" xfId="0" applyFont="1" applyAlignment="1">
      <alignment horizontal="left" vertical="center"/>
    </xf>
    <xf numFmtId="0" fontId="5" fillId="0" borderId="0" xfId="10" applyFont="1" applyAlignment="1">
      <alignment horizontal="left" vertical="center"/>
    </xf>
    <xf numFmtId="0" fontId="5" fillId="0" borderId="0" xfId="0" applyFont="1" applyAlignment="1">
      <alignment vertical="center" wrapText="1"/>
    </xf>
    <xf numFmtId="167" fontId="26" fillId="6" borderId="18" xfId="3" applyNumberFormat="1" applyFont="1" applyFill="1" applyBorder="1" applyAlignment="1">
      <alignment horizontal="center" vertical="center"/>
    </xf>
    <xf numFmtId="167" fontId="26" fillId="6" borderId="18" xfId="3" applyNumberFormat="1" applyFont="1" applyFill="1" applyBorder="1" applyAlignment="1">
      <alignment vertical="center"/>
    </xf>
    <xf numFmtId="0" fontId="0" fillId="0" borderId="0" xfId="0" applyBorder="1" applyAlignment="1">
      <alignment vertical="center" wrapText="1"/>
    </xf>
    <xf numFmtId="0" fontId="10" fillId="0" borderId="0" xfId="0" applyFont="1" applyFill="1" applyBorder="1" applyAlignment="1">
      <alignment vertical="center"/>
    </xf>
    <xf numFmtId="167" fontId="23" fillId="0" borderId="10" xfId="3" applyNumberFormat="1" applyFont="1" applyFill="1" applyBorder="1" applyAlignment="1">
      <alignment horizontal="center" vertical="center"/>
    </xf>
    <xf numFmtId="0" fontId="27" fillId="7" borderId="0" xfId="0" applyNumberFormat="1" applyFont="1" applyFill="1" applyBorder="1" applyAlignment="1" applyProtection="1">
      <alignment horizontal="left" vertical="center" wrapText="1"/>
    </xf>
    <xf numFmtId="167" fontId="23" fillId="0" borderId="8" xfId="3" applyNumberFormat="1" applyFont="1" applyFill="1" applyBorder="1" applyAlignment="1">
      <alignment horizontal="center" vertical="center"/>
    </xf>
    <xf numFmtId="167" fontId="10" fillId="0" borderId="8" xfId="3" applyNumberFormat="1" applyFont="1" applyFill="1" applyBorder="1" applyAlignment="1">
      <alignment horizontal="right" vertical="center"/>
    </xf>
    <xf numFmtId="0" fontId="27" fillId="8" borderId="0" xfId="0" applyNumberFormat="1" applyFont="1" applyFill="1" applyBorder="1" applyAlignment="1" applyProtection="1">
      <alignment horizontal="left" vertical="center" wrapText="1"/>
    </xf>
    <xf numFmtId="167" fontId="26" fillId="9" borderId="8" xfId="3" applyNumberFormat="1" applyFont="1" applyFill="1" applyBorder="1" applyAlignment="1">
      <alignment horizontal="center" vertical="center"/>
    </xf>
    <xf numFmtId="167" fontId="26" fillId="9" borderId="8" xfId="3" applyNumberFormat="1" applyFont="1" applyFill="1" applyBorder="1" applyAlignment="1">
      <alignment vertical="center"/>
    </xf>
    <xf numFmtId="167" fontId="10" fillId="0" borderId="0" xfId="0" applyNumberFormat="1" applyFont="1" applyFill="1" applyAlignment="1">
      <alignment vertical="center"/>
    </xf>
    <xf numFmtId="167" fontId="23" fillId="0" borderId="9" xfId="3" applyNumberFormat="1" applyFont="1" applyFill="1" applyBorder="1" applyAlignment="1">
      <alignment horizontal="center" vertical="center"/>
    </xf>
    <xf numFmtId="0" fontId="21" fillId="0" borderId="0" xfId="15" applyFont="1" applyAlignment="1">
      <alignment vertical="center"/>
    </xf>
    <xf numFmtId="166" fontId="10" fillId="0" borderId="0" xfId="12" applyNumberFormat="1" applyFont="1" applyFill="1" applyAlignment="1">
      <alignment vertical="center"/>
    </xf>
    <xf numFmtId="0" fontId="10" fillId="0" borderId="0" xfId="0" applyFont="1" applyFill="1" applyAlignment="1">
      <alignment horizontal="right" vertical="center"/>
    </xf>
    <xf numFmtId="9" fontId="10" fillId="0" borderId="0" xfId="12" applyFont="1" applyFill="1" applyAlignment="1">
      <alignment vertical="center"/>
    </xf>
    <xf numFmtId="2" fontId="5" fillId="0" borderId="0" xfId="0" applyNumberFormat="1" applyFont="1" applyFill="1" applyBorder="1" applyAlignment="1">
      <alignment vertical="center"/>
    </xf>
    <xf numFmtId="0" fontId="22" fillId="0" borderId="0" xfId="0" applyFont="1" applyFill="1" applyAlignment="1">
      <alignment horizontal="left" vertical="center"/>
    </xf>
    <xf numFmtId="0" fontId="23" fillId="0" borderId="11" xfId="0" applyFont="1" applyFill="1" applyBorder="1" applyAlignment="1">
      <alignment horizontal="center" vertical="center"/>
    </xf>
    <xf numFmtId="167" fontId="23" fillId="5" borderId="11" xfId="3" applyNumberFormat="1" applyFont="1" applyFill="1" applyBorder="1" applyAlignment="1">
      <alignment vertical="center"/>
    </xf>
    <xf numFmtId="167" fontId="28" fillId="0" borderId="8" xfId="3" quotePrefix="1" applyNumberFormat="1" applyFont="1" applyFill="1" applyBorder="1" applyAlignment="1">
      <alignment horizontal="right" vertical="center"/>
    </xf>
    <xf numFmtId="0" fontId="10" fillId="0" borderId="12" xfId="10" quotePrefix="1" applyFont="1" applyBorder="1" applyAlignment="1">
      <alignment horizontal="left" vertical="center" wrapText="1"/>
    </xf>
    <xf numFmtId="0" fontId="10" fillId="0" borderId="0" xfId="10" quotePrefix="1" applyFont="1" applyBorder="1" applyAlignment="1">
      <alignment horizontal="left" vertical="center" wrapText="1"/>
    </xf>
    <xf numFmtId="0" fontId="10" fillId="0" borderId="13" xfId="10" quotePrefix="1" applyFont="1" applyBorder="1" applyAlignment="1">
      <alignment horizontal="left" vertical="center" wrapText="1"/>
    </xf>
    <xf numFmtId="0" fontId="5" fillId="0" borderId="0" xfId="0" applyFont="1" applyAlignment="1">
      <alignment horizontal="left" vertical="center" wrapText="1"/>
    </xf>
    <xf numFmtId="0" fontId="6" fillId="0" borderId="0" xfId="14" applyFont="1" applyFill="1" applyBorder="1" applyAlignment="1">
      <alignment horizontal="left" vertical="center" wrapText="1"/>
    </xf>
    <xf numFmtId="0" fontId="23" fillId="3" borderId="15"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0" borderId="0" xfId="0" applyFont="1" applyFill="1" applyAlignment="1">
      <alignment horizontal="left" vertical="center"/>
    </xf>
    <xf numFmtId="0" fontId="22" fillId="0" borderId="0" xfId="0" applyFont="1" applyFill="1" applyAlignment="1">
      <alignment horizontal="left" vertical="center" wrapText="1"/>
    </xf>
    <xf numFmtId="0" fontId="6" fillId="0" borderId="0" xfId="14" applyFont="1" applyFill="1" applyBorder="1" applyAlignment="1">
      <alignment horizontal="left" vertical="center"/>
    </xf>
  </cellXfs>
  <cellStyles count="16">
    <cellStyle name="Lien hypertexte" xfId="1" builtinId="8"/>
    <cellStyle name="Lien hypertexte 2" xfId="2"/>
    <cellStyle name="Milliers" xfId="3" builtinId="3"/>
    <cellStyle name="Milliers 2" xfId="4"/>
    <cellStyle name="Milliers 3" xfId="5"/>
    <cellStyle name="Normal" xfId="0" builtinId="0"/>
    <cellStyle name="Normal 2" xfId="6"/>
    <cellStyle name="Normal 2 2" xfId="7"/>
    <cellStyle name="Normal 2 2 2" xfId="8"/>
    <cellStyle name="Normal 2 3" xfId="15"/>
    <cellStyle name="Normal 3" xfId="9"/>
    <cellStyle name="Normal 4" xfId="10"/>
    <cellStyle name="Normal 5" xfId="11"/>
    <cellStyle name="Pourcentage" xfId="12" builtinId="5"/>
    <cellStyle name="Standard_P12_F" xfId="13"/>
    <cellStyle name="Standard_T1" xfId="14"/>
  </cellStyles>
  <dxfs count="0"/>
  <tableStyles count="0" defaultTableStyle="TableStyleMedium9"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1</xdr:row>
      <xdr:rowOff>95250</xdr:rowOff>
    </xdr:from>
    <xdr:to>
      <xdr:col>4</xdr:col>
      <xdr:colOff>1409700</xdr:colOff>
      <xdr:row>4</xdr:row>
      <xdr:rowOff>9525</xdr:rowOff>
    </xdr:to>
    <xdr:pic>
      <xdr:nvPicPr>
        <xdr:cNvPr id="113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21907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showGridLines="0" tabSelected="1" zoomScaleNormal="100" zoomScaleSheetLayoutView="90" workbookViewId="0"/>
  </sheetViews>
  <sheetFormatPr baseColWidth="10" defaultColWidth="11.42578125" defaultRowHeight="12.75" x14ac:dyDescent="0.2"/>
  <cols>
    <col min="1" max="1" width="1.7109375" style="27" customWidth="1"/>
    <col min="2" max="2" width="6.28515625" style="27" customWidth="1"/>
    <col min="3" max="3" width="75.5703125" style="27" customWidth="1"/>
    <col min="4" max="4" width="10.5703125" style="27" customWidth="1"/>
    <col min="5" max="5" width="23.85546875" style="27" customWidth="1"/>
    <col min="6" max="6" width="2.28515625" style="27" customWidth="1"/>
    <col min="7" max="16384" width="11.42578125" style="27"/>
  </cols>
  <sheetData>
    <row r="1" spans="2:14" ht="10.15" customHeight="1" x14ac:dyDescent="0.2"/>
    <row r="2" spans="2:14" ht="15.75" customHeight="1" x14ac:dyDescent="0.2">
      <c r="B2" s="9" t="s">
        <v>7</v>
      </c>
      <c r="C2" s="9"/>
      <c r="D2" s="9"/>
      <c r="E2" s="9"/>
      <c r="F2" s="9"/>
      <c r="G2" s="9"/>
      <c r="H2" s="9"/>
      <c r="I2" s="9"/>
      <c r="J2" s="9"/>
      <c r="K2" s="9"/>
      <c r="L2" s="9"/>
      <c r="M2" s="9"/>
      <c r="N2" s="9"/>
    </row>
    <row r="3" spans="2:14" ht="14.25" customHeight="1" x14ac:dyDescent="0.2">
      <c r="B3" s="28" t="s">
        <v>1</v>
      </c>
    </row>
    <row r="4" spans="2:14" ht="14.25" customHeight="1" x14ac:dyDescent="0.2">
      <c r="B4" s="28"/>
    </row>
    <row r="5" spans="2:14" ht="14.25" customHeight="1" x14ac:dyDescent="0.2"/>
    <row r="6" spans="2:14" ht="20.25" customHeight="1" x14ac:dyDescent="0.2">
      <c r="B6" s="10" t="s">
        <v>0</v>
      </c>
      <c r="C6" s="10" t="s">
        <v>2</v>
      </c>
      <c r="D6" s="10" t="s">
        <v>3</v>
      </c>
      <c r="E6" s="10" t="s">
        <v>4</v>
      </c>
    </row>
    <row r="7" spans="2:14" ht="33.75" customHeight="1" x14ac:dyDescent="0.2">
      <c r="B7" s="13">
        <v>1</v>
      </c>
      <c r="C7" s="14" t="s">
        <v>71</v>
      </c>
      <c r="D7" s="12" t="s">
        <v>3</v>
      </c>
      <c r="E7" s="14" t="s">
        <v>11</v>
      </c>
    </row>
    <row r="8" spans="2:14" ht="33.75" customHeight="1" x14ac:dyDescent="0.2">
      <c r="B8" s="13">
        <f>B7+1</f>
        <v>2</v>
      </c>
      <c r="C8" s="14" t="s">
        <v>72</v>
      </c>
      <c r="D8" s="12" t="s">
        <v>3</v>
      </c>
      <c r="E8" s="14" t="s">
        <v>9</v>
      </c>
    </row>
    <row r="9" spans="2:14" ht="33.75" customHeight="1" x14ac:dyDescent="0.2">
      <c r="B9" s="16">
        <f t="shared" ref="B9:B12" si="0">B8+1</f>
        <v>3</v>
      </c>
      <c r="C9" s="17" t="s">
        <v>74</v>
      </c>
      <c r="D9" s="12" t="s">
        <v>3</v>
      </c>
      <c r="E9" s="17" t="s">
        <v>10</v>
      </c>
    </row>
    <row r="10" spans="2:14" ht="33.75" customHeight="1" x14ac:dyDescent="0.2">
      <c r="B10" s="16">
        <f t="shared" si="0"/>
        <v>4</v>
      </c>
      <c r="C10" s="17" t="s">
        <v>16</v>
      </c>
      <c r="D10" s="12" t="s">
        <v>3</v>
      </c>
      <c r="E10" s="17" t="s">
        <v>12</v>
      </c>
    </row>
    <row r="11" spans="2:14" ht="33.75" customHeight="1" x14ac:dyDescent="0.2">
      <c r="B11" s="16">
        <f t="shared" si="0"/>
        <v>5</v>
      </c>
      <c r="C11" s="17" t="s">
        <v>15</v>
      </c>
      <c r="D11" s="18" t="s">
        <v>3</v>
      </c>
      <c r="E11" s="17" t="s">
        <v>13</v>
      </c>
    </row>
    <row r="12" spans="2:14" ht="33.950000000000003" customHeight="1" x14ac:dyDescent="0.2">
      <c r="B12" s="20">
        <f t="shared" si="0"/>
        <v>6</v>
      </c>
      <c r="C12" s="21" t="s">
        <v>75</v>
      </c>
      <c r="D12" s="22" t="s">
        <v>3</v>
      </c>
      <c r="E12" s="21" t="s">
        <v>14</v>
      </c>
    </row>
    <row r="13" spans="2:14" ht="14.25" customHeight="1" x14ac:dyDescent="0.2"/>
    <row r="14" spans="2:14" ht="14.25" customHeight="1" x14ac:dyDescent="0.2"/>
    <row r="15" spans="2:14" ht="9" customHeight="1" x14ac:dyDescent="0.2">
      <c r="B15" s="29"/>
      <c r="C15" s="11"/>
      <c r="D15" s="11"/>
      <c r="E15" s="30"/>
    </row>
    <row r="16" spans="2:14" ht="19.5" customHeight="1" x14ac:dyDescent="0.2">
      <c r="B16" s="90" t="s">
        <v>8</v>
      </c>
      <c r="C16" s="91"/>
      <c r="D16" s="91"/>
      <c r="E16" s="92"/>
    </row>
    <row r="17" spans="2:5" ht="9" customHeight="1" x14ac:dyDescent="0.2">
      <c r="B17" s="31"/>
      <c r="C17" s="32"/>
      <c r="D17" s="32"/>
      <c r="E17" s="33"/>
    </row>
    <row r="18" spans="2:5" ht="14.25" customHeight="1" x14ac:dyDescent="0.2">
      <c r="B18" s="34"/>
      <c r="C18" s="11"/>
      <c r="D18" s="11"/>
      <c r="E18" s="11"/>
    </row>
    <row r="19" spans="2:5" x14ac:dyDescent="0.2">
      <c r="E19" s="35" t="s">
        <v>73</v>
      </c>
    </row>
    <row r="25" spans="2:5" x14ac:dyDescent="0.2">
      <c r="E25" s="35"/>
    </row>
    <row r="27" spans="2:5" x14ac:dyDescent="0.2">
      <c r="D27" s="36"/>
    </row>
  </sheetData>
  <mergeCells count="1">
    <mergeCell ref="B16:E16"/>
  </mergeCells>
  <hyperlinks>
    <hyperlink ref="D7" location="'Bildungsniveau VS (1)'!A1" display="Link"/>
    <hyperlink ref="D8" location="'Bildungsniveau CH'!A1" display="Link"/>
    <hyperlink ref="D12" location="Erwerbsquote!A1" display="Link"/>
    <hyperlink ref="D11" location="'Wirtschaftszweig CH'!A1" display="Link"/>
    <hyperlink ref="D9:D10" location="'ZGZ nach Kanton'!A1" display="Link"/>
    <hyperlink ref="D9" location="'Bildungsniveau VS (2)'!A1" display="Link"/>
    <hyperlink ref="D10" location="'Wirtschaftszweig VS'!A1" display="Link"/>
  </hyperlinks>
  <pageMargins left="0.70866141732283472" right="0.70866141732283472" top="0.74803149606299213" bottom="0.74803149606299213" header="0.31496062992125984" footer="0.31496062992125984"/>
  <pageSetup paperSize="9" scale="90" orientation="landscape" r:id="rId1"/>
  <headerFooter>
    <oddHeader>&amp;L&amp;G&amp;CDemographie</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6"/>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3.7109375" style="1" customWidth="1"/>
    <col min="10" max="29" width="8.28515625" style="1" customWidth="1"/>
    <col min="30" max="16384" width="11.42578125" style="1"/>
  </cols>
  <sheetData>
    <row r="1" spans="1:29" ht="10.15" customHeight="1" x14ac:dyDescent="0.2"/>
    <row r="2" spans="1:29" s="2" customFormat="1" ht="32.25" customHeight="1" x14ac:dyDescent="0.2">
      <c r="B2" s="94" t="s">
        <v>71</v>
      </c>
      <c r="C2" s="94"/>
      <c r="D2" s="94"/>
      <c r="E2" s="94"/>
      <c r="F2" s="94"/>
      <c r="G2" s="94"/>
      <c r="H2" s="94"/>
      <c r="I2" s="94"/>
      <c r="J2" s="6"/>
      <c r="K2" s="8"/>
      <c r="L2" s="6"/>
      <c r="M2" s="6"/>
      <c r="N2" s="6"/>
      <c r="O2" s="6"/>
      <c r="P2" s="6"/>
      <c r="R2" s="8"/>
      <c r="S2" s="6"/>
      <c r="T2" s="6"/>
      <c r="U2" s="6"/>
      <c r="V2" s="6"/>
      <c r="W2" s="6"/>
      <c r="X2" s="6"/>
      <c r="AA2" s="7"/>
    </row>
    <row r="4" spans="1:29" s="24" customFormat="1" ht="42.75" customHeight="1" x14ac:dyDescent="0.2">
      <c r="A4" s="25"/>
      <c r="B4" s="95" t="s">
        <v>6</v>
      </c>
      <c r="C4" s="97" t="s">
        <v>20</v>
      </c>
      <c r="D4" s="98"/>
      <c r="E4" s="97" t="s">
        <v>21</v>
      </c>
      <c r="F4" s="98"/>
      <c r="G4" s="97" t="s">
        <v>22</v>
      </c>
      <c r="H4" s="98"/>
      <c r="I4" s="95" t="s">
        <v>17</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6"/>
      <c r="C5" s="40" t="s">
        <v>18</v>
      </c>
      <c r="D5" s="40" t="s">
        <v>19</v>
      </c>
      <c r="E5" s="40" t="s">
        <v>18</v>
      </c>
      <c r="F5" s="40" t="s">
        <v>19</v>
      </c>
      <c r="G5" s="40" t="s">
        <v>18</v>
      </c>
      <c r="H5" s="40" t="s">
        <v>19</v>
      </c>
      <c r="I5" s="96"/>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7">
        <v>2010</v>
      </c>
      <c r="C6" s="41">
        <v>72525.196307824561</v>
      </c>
      <c r="D6" s="42">
        <f t="shared" ref="D6:D14" si="0">C6/I6</f>
        <v>0.33141194728415974</v>
      </c>
      <c r="E6" s="41">
        <v>100145.70143375645</v>
      </c>
      <c r="F6" s="42">
        <f t="shared" ref="F6:F14" si="1">E6/I6</f>
        <v>0.45762691607797223</v>
      </c>
      <c r="G6" s="41">
        <v>46166.102258421626</v>
      </c>
      <c r="H6" s="42">
        <f t="shared" ref="H6:H14" si="2">G6/I6</f>
        <v>0.2109611366378677</v>
      </c>
      <c r="I6" s="43">
        <v>218837.00000000271</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v>2011</v>
      </c>
      <c r="C7" s="44">
        <v>71931.842164151778</v>
      </c>
      <c r="D7" s="45">
        <f t="shared" si="0"/>
        <v>0.31950395389520814</v>
      </c>
      <c r="E7" s="44">
        <v>103609.21167258127</v>
      </c>
      <c r="F7" s="45">
        <f t="shared" si="1"/>
        <v>0.46020721551675869</v>
      </c>
      <c r="G7" s="44">
        <v>49594.946163267508</v>
      </c>
      <c r="H7" s="45">
        <f t="shared" si="2"/>
        <v>0.22028883058803289</v>
      </c>
      <c r="I7" s="46">
        <v>225136.00000000061</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2012</v>
      </c>
      <c r="C8" s="44">
        <v>72893.39474971249</v>
      </c>
      <c r="D8" s="45">
        <f t="shared" si="0"/>
        <v>0.31812700374766084</v>
      </c>
      <c r="E8" s="44">
        <v>103194.14965395082</v>
      </c>
      <c r="F8" s="45">
        <f t="shared" si="1"/>
        <v>0.45036790708431879</v>
      </c>
      <c r="G8" s="44">
        <v>53045.455596335902</v>
      </c>
      <c r="H8" s="45">
        <f t="shared" si="2"/>
        <v>0.23150508916802076</v>
      </c>
      <c r="I8" s="46">
        <v>229132.99999999913</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2013</v>
      </c>
      <c r="C9" s="44">
        <v>72697.057761271863</v>
      </c>
      <c r="D9" s="45">
        <f t="shared" si="0"/>
        <v>0.31094625485481159</v>
      </c>
      <c r="E9" s="44">
        <v>106910.74448471144</v>
      </c>
      <c r="F9" s="45">
        <f t="shared" si="1"/>
        <v>0.45728804748093449</v>
      </c>
      <c r="G9" s="44">
        <v>54185.197754019624</v>
      </c>
      <c r="H9" s="45">
        <f t="shared" si="2"/>
        <v>0.23176569766425409</v>
      </c>
      <c r="I9" s="46">
        <v>233793.00000000288</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2014</v>
      </c>
      <c r="C10" s="44">
        <v>71454.071602600015</v>
      </c>
      <c r="D10" s="45">
        <f t="shared" si="0"/>
        <v>0.29992978224365413</v>
      </c>
      <c r="E10" s="44">
        <v>107491.92459459322</v>
      </c>
      <c r="F10" s="45">
        <f t="shared" si="1"/>
        <v>0.45119933425087716</v>
      </c>
      <c r="G10" s="44">
        <v>59290.003802809515</v>
      </c>
      <c r="H10" s="45">
        <f t="shared" si="2"/>
        <v>0.24887088350546863</v>
      </c>
      <c r="I10" s="46">
        <v>238236.00000000276</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2015</v>
      </c>
      <c r="C11" s="44">
        <v>73119.586412613411</v>
      </c>
      <c r="D11" s="45">
        <f t="shared" si="0"/>
        <v>0.30220574414292883</v>
      </c>
      <c r="E11" s="44">
        <v>106575.68113642849</v>
      </c>
      <c r="F11" s="45">
        <f t="shared" si="1"/>
        <v>0.44048092454497129</v>
      </c>
      <c r="G11" s="44">
        <v>62257.732450955926</v>
      </c>
      <c r="H11" s="45">
        <f t="shared" si="2"/>
        <v>0.25731333131209977</v>
      </c>
      <c r="I11" s="46">
        <v>241952.99999999785</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2016</v>
      </c>
      <c r="C12" s="44">
        <v>73270.191365557926</v>
      </c>
      <c r="D12" s="45">
        <f t="shared" si="0"/>
        <v>0.29864025240093395</v>
      </c>
      <c r="E12" s="44">
        <v>108718.35253212387</v>
      </c>
      <c r="F12" s="45">
        <f t="shared" si="1"/>
        <v>0.44312258007926059</v>
      </c>
      <c r="G12" s="44">
        <v>63357.456102312834</v>
      </c>
      <c r="H12" s="45">
        <f t="shared" si="2"/>
        <v>0.25823716751980563</v>
      </c>
      <c r="I12" s="46">
        <v>245345.99999999459</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2017</v>
      </c>
      <c r="C13" s="44">
        <v>69764.342319624207</v>
      </c>
      <c r="D13" s="45">
        <f t="shared" si="0"/>
        <v>0.28096003060575836</v>
      </c>
      <c r="E13" s="44">
        <v>111257.39642770271</v>
      </c>
      <c r="F13" s="45">
        <f t="shared" si="1"/>
        <v>0.44806387426734823</v>
      </c>
      <c r="G13" s="44">
        <v>67285.261252673721</v>
      </c>
      <c r="H13" s="45">
        <f t="shared" si="2"/>
        <v>0.27097609512689352</v>
      </c>
      <c r="I13" s="46">
        <v>248307.00000000061</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2018</v>
      </c>
      <c r="C14" s="44">
        <v>69034.823618821567</v>
      </c>
      <c r="D14" s="45">
        <f t="shared" si="0"/>
        <v>0.27494493368336009</v>
      </c>
      <c r="E14" s="44">
        <v>114040.88977829434</v>
      </c>
      <c r="F14" s="45">
        <f t="shared" si="1"/>
        <v>0.45419055534076769</v>
      </c>
      <c r="G14" s="44">
        <v>68010.286602889231</v>
      </c>
      <c r="H14" s="45">
        <f t="shared" si="2"/>
        <v>0.27086451097587216</v>
      </c>
      <c r="I14" s="46">
        <v>251086.00000000515</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87">
        <v>2019</v>
      </c>
      <c r="C15" s="57">
        <v>66606.399280302416</v>
      </c>
      <c r="D15" s="58">
        <v>0.26338820434865196</v>
      </c>
      <c r="E15" s="57">
        <v>116442.30003654009</v>
      </c>
      <c r="F15" s="58">
        <v>0.46045918482672282</v>
      </c>
      <c r="G15" s="57">
        <v>69834.300683166075</v>
      </c>
      <c r="H15" s="58">
        <v>0.27615261082462522</v>
      </c>
      <c r="I15" s="88">
        <v>252883.00000000859</v>
      </c>
      <c r="J15" s="50"/>
      <c r="K15" s="50"/>
      <c r="L15" s="50"/>
      <c r="M15" s="50"/>
      <c r="N15" s="50"/>
      <c r="O15" s="50"/>
      <c r="P15" s="50"/>
      <c r="Q15" s="50"/>
      <c r="R15" s="50"/>
      <c r="S15" s="50"/>
      <c r="T15" s="50"/>
      <c r="U15" s="50"/>
      <c r="V15" s="50"/>
      <c r="W15" s="50"/>
      <c r="X15" s="50"/>
      <c r="Y15" s="50"/>
      <c r="Z15" s="50"/>
      <c r="AA15" s="50"/>
      <c r="AB15" s="50"/>
      <c r="AC15" s="50"/>
    </row>
    <row r="16" spans="1:29" s="24" customFormat="1" ht="18" customHeight="1" x14ac:dyDescent="0.2">
      <c r="A16" s="26"/>
      <c r="B16" s="39">
        <v>2020</v>
      </c>
      <c r="C16" s="47">
        <v>59949.447834653591</v>
      </c>
      <c r="D16" s="48">
        <v>0.23411717227064238</v>
      </c>
      <c r="E16" s="47">
        <v>121513.02751212487</v>
      </c>
      <c r="F16" s="48">
        <v>0.47453792191125077</v>
      </c>
      <c r="G16" s="47">
        <v>74603.524653218439</v>
      </c>
      <c r="H16" s="48">
        <v>0.29134490581810679</v>
      </c>
      <c r="I16" s="49">
        <v>256065.99999999691</v>
      </c>
      <c r="J16" s="50"/>
      <c r="K16" s="50"/>
      <c r="L16" s="50"/>
      <c r="M16" s="50"/>
      <c r="N16" s="50"/>
      <c r="O16" s="50"/>
      <c r="P16" s="50"/>
      <c r="Q16" s="50"/>
      <c r="R16" s="50"/>
      <c r="S16" s="50"/>
      <c r="T16" s="50"/>
      <c r="U16" s="50"/>
      <c r="V16" s="50"/>
      <c r="W16" s="50"/>
      <c r="X16" s="50"/>
      <c r="Y16" s="50"/>
      <c r="Z16" s="50"/>
      <c r="AA16" s="50"/>
      <c r="AB16" s="50"/>
      <c r="AC16" s="50"/>
    </row>
    <row r="17" spans="2:13" s="3" customFormat="1" ht="5.25" customHeight="1" x14ac:dyDescent="0.2"/>
    <row r="18" spans="2:13" s="4" customFormat="1" ht="13.7" customHeight="1" x14ac:dyDescent="0.2">
      <c r="B18" s="4" t="s">
        <v>31</v>
      </c>
      <c r="D18" s="5"/>
      <c r="E18" s="5"/>
      <c r="F18" s="5"/>
      <c r="G18" s="5"/>
      <c r="H18" s="5"/>
      <c r="I18" s="5"/>
      <c r="J18" s="5"/>
      <c r="K18" s="5"/>
    </row>
    <row r="19" spans="2:13" s="3" customFormat="1" ht="5.25" customHeight="1" x14ac:dyDescent="0.2"/>
    <row r="20" spans="2:13" s="3" customFormat="1" ht="12.75" customHeight="1" x14ac:dyDescent="0.2">
      <c r="B20" s="86" t="s">
        <v>76</v>
      </c>
    </row>
    <row r="21" spans="2:13" s="3" customFormat="1" ht="5.25" customHeight="1" x14ac:dyDescent="0.2">
      <c r="B21" s="64"/>
    </row>
    <row r="22" spans="2:13" s="3" customFormat="1" ht="12.75" customHeight="1" x14ac:dyDescent="0.2">
      <c r="B22" s="65" t="s">
        <v>34</v>
      </c>
    </row>
    <row r="23" spans="2:13" s="3" customFormat="1" ht="5.25" customHeight="1" x14ac:dyDescent="0.2">
      <c r="B23" s="65"/>
    </row>
    <row r="24" spans="2:13" s="3" customFormat="1" ht="53.25" customHeight="1" x14ac:dyDescent="0.2">
      <c r="B24" s="93" t="s">
        <v>36</v>
      </c>
      <c r="C24" s="93"/>
      <c r="D24" s="93"/>
      <c r="E24" s="93"/>
      <c r="F24" s="93"/>
      <c r="G24" s="93"/>
      <c r="H24" s="93"/>
      <c r="I24" s="93"/>
      <c r="J24" s="67"/>
      <c r="K24" s="67"/>
      <c r="L24" s="67"/>
      <c r="M24" s="67"/>
    </row>
    <row r="25" spans="2:13" s="3" customFormat="1" ht="5.25" customHeight="1" x14ac:dyDescent="0.2">
      <c r="B25" s="64"/>
    </row>
    <row r="26" spans="2:13" s="3" customFormat="1" ht="12.75" customHeight="1" x14ac:dyDescent="0.2">
      <c r="B26" s="66" t="s">
        <v>35</v>
      </c>
    </row>
  </sheetData>
  <mergeCells count="7">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6"/>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4.28515625" style="1" customWidth="1"/>
    <col min="10" max="29" width="8.28515625" style="1" customWidth="1"/>
    <col min="30" max="16384" width="11.42578125" style="1"/>
  </cols>
  <sheetData>
    <row r="1" spans="1:29" ht="10.15" customHeight="1" x14ac:dyDescent="0.2"/>
    <row r="2" spans="1:29" s="2" customFormat="1" ht="32.25" customHeight="1" x14ac:dyDescent="0.2">
      <c r="B2" s="94" t="s">
        <v>72</v>
      </c>
      <c r="C2" s="94"/>
      <c r="D2" s="94"/>
      <c r="E2" s="94"/>
      <c r="F2" s="94"/>
      <c r="G2" s="94"/>
      <c r="H2" s="94"/>
      <c r="I2" s="94"/>
      <c r="J2" s="6"/>
      <c r="K2" s="8"/>
      <c r="L2" s="6"/>
      <c r="M2" s="6"/>
      <c r="N2" s="6"/>
      <c r="O2" s="6"/>
      <c r="P2" s="6"/>
      <c r="R2" s="8"/>
      <c r="S2" s="6"/>
      <c r="T2" s="6"/>
      <c r="U2" s="6"/>
      <c r="V2" s="6"/>
      <c r="W2" s="6"/>
      <c r="X2" s="6"/>
      <c r="AA2" s="7"/>
    </row>
    <row r="4" spans="1:29" s="24" customFormat="1" ht="42.75" customHeight="1" x14ac:dyDescent="0.2">
      <c r="A4" s="25"/>
      <c r="B4" s="95" t="s">
        <v>6</v>
      </c>
      <c r="C4" s="97" t="s">
        <v>20</v>
      </c>
      <c r="D4" s="98"/>
      <c r="E4" s="97" t="s">
        <v>21</v>
      </c>
      <c r="F4" s="98"/>
      <c r="G4" s="97" t="s">
        <v>22</v>
      </c>
      <c r="H4" s="98"/>
      <c r="I4" s="95" t="s">
        <v>17</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6"/>
      <c r="C5" s="40" t="s">
        <v>18</v>
      </c>
      <c r="D5" s="40" t="s">
        <v>19</v>
      </c>
      <c r="E5" s="40" t="s">
        <v>18</v>
      </c>
      <c r="F5" s="40" t="s">
        <v>19</v>
      </c>
      <c r="G5" s="40" t="s">
        <v>18</v>
      </c>
      <c r="H5" s="40" t="s">
        <v>19</v>
      </c>
      <c r="I5" s="96"/>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7">
        <v>2010</v>
      </c>
      <c r="C6" s="41">
        <v>1316660.525096332</v>
      </c>
      <c r="D6" s="42">
        <v>0.23501915892789602</v>
      </c>
      <c r="E6" s="41">
        <v>2713360.5228452431</v>
      </c>
      <c r="F6" s="42">
        <v>0.48432507528893159</v>
      </c>
      <c r="G6" s="41">
        <v>1572332.9520584182</v>
      </c>
      <c r="H6" s="42">
        <v>0.28065576578317269</v>
      </c>
      <c r="I6" s="43">
        <v>5602353.9999999916</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v>2011</v>
      </c>
      <c r="C7" s="44">
        <v>1306228.1825926872</v>
      </c>
      <c r="D7" s="45">
        <v>0.23038805891624586</v>
      </c>
      <c r="E7" s="44">
        <v>2713481.1781554352</v>
      </c>
      <c r="F7" s="45">
        <v>0.47859452879063807</v>
      </c>
      <c r="G7" s="44">
        <v>1649977.6392519383</v>
      </c>
      <c r="H7" s="45">
        <v>0.29101741229311612</v>
      </c>
      <c r="I7" s="46">
        <v>5669687.0000000605</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2012</v>
      </c>
      <c r="C8" s="44">
        <v>1291605.8783515738</v>
      </c>
      <c r="D8" s="45">
        <v>0.22485364443717964</v>
      </c>
      <c r="E8" s="44">
        <v>2718320.4771226211</v>
      </c>
      <c r="F8" s="45">
        <v>0.47322815440366067</v>
      </c>
      <c r="G8" s="44">
        <v>1734280.6445258739</v>
      </c>
      <c r="H8" s="45">
        <v>0.30191820115915968</v>
      </c>
      <c r="I8" s="46">
        <v>5744207.0000000689</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2013</v>
      </c>
      <c r="C9" s="44">
        <v>1288349.9564680436</v>
      </c>
      <c r="D9" s="45">
        <v>0.22104526636406774</v>
      </c>
      <c r="E9" s="44">
        <v>2738950.6274841586</v>
      </c>
      <c r="F9" s="45">
        <v>0.46992827373552487</v>
      </c>
      <c r="G9" s="44">
        <v>1801143.416047758</v>
      </c>
      <c r="H9" s="45">
        <v>0.30902645990040745</v>
      </c>
      <c r="I9" s="46">
        <v>5828443.99999996</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2014</v>
      </c>
      <c r="C10" s="44">
        <v>1279227.9310134279</v>
      </c>
      <c r="D10" s="45">
        <v>0.21620007112094064</v>
      </c>
      <c r="E10" s="44">
        <v>2747722.6618931578</v>
      </c>
      <c r="F10" s="45">
        <v>0.46438779244860412</v>
      </c>
      <c r="G10" s="44">
        <v>1889920.407093398</v>
      </c>
      <c r="H10" s="45">
        <v>0.31941213643045502</v>
      </c>
      <c r="I10" s="46">
        <v>5916870.9999999851</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2015</v>
      </c>
      <c r="C11" s="44">
        <v>1267547.0188046631</v>
      </c>
      <c r="D11" s="45">
        <v>0.21133049893733064</v>
      </c>
      <c r="E11" s="44">
        <v>2766894.0972366817</v>
      </c>
      <c r="F11" s="45">
        <v>0.4613076291459397</v>
      </c>
      <c r="G11" s="44">
        <v>1963495.8839585916</v>
      </c>
      <c r="H11" s="45">
        <v>0.32736187191672933</v>
      </c>
      <c r="I11" s="46">
        <v>5997936.9999999385</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2016</v>
      </c>
      <c r="C12" s="44">
        <v>1267543.5229835825</v>
      </c>
      <c r="D12" s="45">
        <v>0.20856351696663028</v>
      </c>
      <c r="E12" s="44">
        <v>2750753.36707938</v>
      </c>
      <c r="F12" s="45">
        <v>0.45261309465371818</v>
      </c>
      <c r="G12" s="44">
        <v>2059197.1099369833</v>
      </c>
      <c r="H12" s="45">
        <v>0.33882338837965148</v>
      </c>
      <c r="I12" s="46">
        <v>6077493.999999946</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2017</v>
      </c>
      <c r="C13" s="44">
        <v>1245535.4519872016</v>
      </c>
      <c r="D13" s="45">
        <v>0.202762580158482</v>
      </c>
      <c r="E13" s="44">
        <v>2766166.3166281483</v>
      </c>
      <c r="F13" s="45">
        <v>0.45030835421998983</v>
      </c>
      <c r="G13" s="44">
        <v>2131125.2313847179</v>
      </c>
      <c r="H13" s="45">
        <v>0.34692906562152798</v>
      </c>
      <c r="I13" s="46">
        <v>6142827.0000000689</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2018</v>
      </c>
      <c r="C14" s="44">
        <v>1207729.8420756117</v>
      </c>
      <c r="D14" s="45">
        <v>0.19481383166216865</v>
      </c>
      <c r="E14" s="44">
        <v>2854431.0445397492</v>
      </c>
      <c r="F14" s="45">
        <v>0.46043629098917349</v>
      </c>
      <c r="G14" s="44">
        <v>2137244.1133846659</v>
      </c>
      <c r="H14" s="45">
        <v>0.34474987734865797</v>
      </c>
      <c r="I14" s="46">
        <v>6199405.0000000261</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87">
        <v>2019</v>
      </c>
      <c r="C15" s="57">
        <v>1190582.2620070644</v>
      </c>
      <c r="D15" s="58">
        <v>0.19038015226274557</v>
      </c>
      <c r="E15" s="57">
        <v>2838158.6024135011</v>
      </c>
      <c r="F15" s="58">
        <v>0.45383597934881498</v>
      </c>
      <c r="G15" s="57">
        <v>2224969.1355794868</v>
      </c>
      <c r="H15" s="58">
        <v>0.35578386838843962</v>
      </c>
      <c r="I15" s="88">
        <v>6253710.0000000512</v>
      </c>
      <c r="J15" s="50"/>
      <c r="K15" s="50"/>
      <c r="L15" s="50"/>
      <c r="M15" s="50"/>
      <c r="N15" s="50"/>
      <c r="O15" s="50"/>
      <c r="P15" s="50"/>
      <c r="Q15" s="50"/>
      <c r="R15" s="50"/>
      <c r="S15" s="50"/>
      <c r="T15" s="50"/>
      <c r="U15" s="50"/>
      <c r="V15" s="50"/>
      <c r="W15" s="50"/>
      <c r="X15" s="50"/>
      <c r="Y15" s="50"/>
      <c r="Z15" s="50"/>
      <c r="AA15" s="50"/>
      <c r="AB15" s="50"/>
      <c r="AC15" s="50"/>
    </row>
    <row r="16" spans="1:29" s="24" customFormat="1" ht="18" customHeight="1" x14ac:dyDescent="0.2">
      <c r="A16" s="26"/>
      <c r="B16" s="39">
        <v>2020</v>
      </c>
      <c r="C16" s="47">
        <v>1129154.9674308803</v>
      </c>
      <c r="D16" s="48">
        <v>0.17886421878045874</v>
      </c>
      <c r="E16" s="47">
        <v>2652297.1293936078</v>
      </c>
      <c r="F16" s="48">
        <v>0.42013812780899873</v>
      </c>
      <c r="G16" s="47">
        <v>2531464.9031755286</v>
      </c>
      <c r="H16" s="48">
        <v>0.40099765341054255</v>
      </c>
      <c r="I16" s="49">
        <v>6312917.0000000168</v>
      </c>
      <c r="J16" s="50"/>
      <c r="K16" s="50"/>
      <c r="L16" s="50"/>
      <c r="M16" s="50"/>
      <c r="N16" s="50"/>
      <c r="O16" s="50"/>
      <c r="P16" s="50"/>
      <c r="Q16" s="50"/>
      <c r="R16" s="50"/>
      <c r="S16" s="50"/>
      <c r="T16" s="50"/>
      <c r="U16" s="50"/>
      <c r="V16" s="50"/>
      <c r="W16" s="50"/>
      <c r="X16" s="50"/>
      <c r="Y16" s="50"/>
      <c r="Z16" s="50"/>
      <c r="AA16" s="50"/>
      <c r="AB16" s="50"/>
      <c r="AC16" s="50"/>
    </row>
    <row r="17" spans="2:13" s="3" customFormat="1" ht="5.25" customHeight="1" x14ac:dyDescent="0.2"/>
    <row r="18" spans="2:13" s="4" customFormat="1" ht="13.7" customHeight="1" x14ac:dyDescent="0.2">
      <c r="B18" s="4" t="s">
        <v>31</v>
      </c>
      <c r="D18" s="5"/>
      <c r="E18" s="5"/>
      <c r="F18" s="5"/>
      <c r="G18" s="5"/>
      <c r="H18" s="5"/>
      <c r="I18" s="5"/>
      <c r="J18" s="5"/>
      <c r="K18" s="5"/>
    </row>
    <row r="19" spans="2:13" s="3" customFormat="1" ht="5.25" customHeight="1" x14ac:dyDescent="0.2"/>
    <row r="20" spans="2:13" s="3" customFormat="1" ht="12.75" customHeight="1" x14ac:dyDescent="0.2">
      <c r="B20" s="86" t="s">
        <v>76</v>
      </c>
    </row>
    <row r="21" spans="2:13" s="3" customFormat="1" ht="5.25" customHeight="1" x14ac:dyDescent="0.2">
      <c r="B21" s="64"/>
    </row>
    <row r="22" spans="2:13" s="3" customFormat="1" ht="12.75" customHeight="1" x14ac:dyDescent="0.2">
      <c r="B22" s="65" t="s">
        <v>34</v>
      </c>
    </row>
    <row r="23" spans="2:13" s="3" customFormat="1" ht="5.25" customHeight="1" x14ac:dyDescent="0.2">
      <c r="B23" s="65"/>
    </row>
    <row r="24" spans="2:13" s="3" customFormat="1" ht="53.25" customHeight="1" x14ac:dyDescent="0.2">
      <c r="B24" s="93" t="s">
        <v>36</v>
      </c>
      <c r="C24" s="93"/>
      <c r="D24" s="93"/>
      <c r="E24" s="93"/>
      <c r="F24" s="93"/>
      <c r="G24" s="93"/>
      <c r="H24" s="93"/>
      <c r="I24" s="93"/>
      <c r="J24" s="67"/>
      <c r="K24" s="67"/>
      <c r="L24" s="67"/>
      <c r="M24" s="67"/>
    </row>
    <row r="25" spans="2:13" s="3" customFormat="1" ht="5.25" customHeight="1" x14ac:dyDescent="0.2">
      <c r="B25" s="64"/>
    </row>
    <row r="26" spans="2:13" s="3" customFormat="1" ht="12.75" customHeight="1" x14ac:dyDescent="0.2">
      <c r="B26" s="66" t="s">
        <v>35</v>
      </c>
    </row>
  </sheetData>
  <mergeCells count="7">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19"/>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38.42578125" style="1" customWidth="1"/>
    <col min="3" max="7" width="13.28515625" style="1" customWidth="1"/>
    <col min="8" max="8" width="10.5703125" style="1" customWidth="1"/>
    <col min="9" max="9" width="12.42578125" style="1" customWidth="1"/>
    <col min="10" max="29" width="8.28515625" style="1" customWidth="1"/>
    <col min="30" max="16384" width="11.42578125" style="1"/>
  </cols>
  <sheetData>
    <row r="1" spans="1:29" ht="10.15" customHeight="1" x14ac:dyDescent="0.2"/>
    <row r="2" spans="1:29" s="2" customFormat="1" ht="32.25" customHeight="1" x14ac:dyDescent="0.2">
      <c r="B2" s="94" t="s">
        <v>74</v>
      </c>
      <c r="C2" s="94"/>
      <c r="D2" s="94"/>
      <c r="E2" s="94"/>
      <c r="F2" s="94"/>
      <c r="G2" s="94"/>
      <c r="H2" s="62"/>
      <c r="I2" s="62"/>
      <c r="J2" s="6"/>
      <c r="K2" s="8"/>
      <c r="L2" s="6"/>
      <c r="M2" s="6"/>
      <c r="N2" s="6"/>
      <c r="O2" s="6"/>
      <c r="P2" s="6"/>
      <c r="R2" s="8"/>
      <c r="S2" s="6"/>
      <c r="T2" s="6"/>
      <c r="U2" s="6"/>
      <c r="V2" s="6"/>
      <c r="W2" s="6"/>
      <c r="X2" s="6"/>
      <c r="AA2" s="7"/>
    </row>
    <row r="3" spans="1:29" ht="15.75" customHeight="1" x14ac:dyDescent="0.2">
      <c r="M3" s="50"/>
      <c r="N3" s="50"/>
      <c r="O3" s="50"/>
      <c r="P3" s="50"/>
      <c r="Q3" s="50"/>
      <c r="R3" s="50"/>
      <c r="S3" s="50"/>
      <c r="T3" s="50"/>
      <c r="U3" s="50"/>
      <c r="V3" s="50"/>
    </row>
    <row r="4" spans="1:29" s="24" customFormat="1" ht="18" customHeight="1" x14ac:dyDescent="0.2">
      <c r="A4" s="25"/>
      <c r="B4" s="99" t="s">
        <v>25</v>
      </c>
      <c r="C4" s="99" t="s">
        <v>23</v>
      </c>
      <c r="D4" s="99"/>
      <c r="E4" s="99" t="s">
        <v>24</v>
      </c>
      <c r="F4" s="99"/>
      <c r="G4" s="95" t="s">
        <v>17</v>
      </c>
      <c r="H4" s="51"/>
      <c r="I4" s="51"/>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9"/>
      <c r="C5" s="40" t="s">
        <v>18</v>
      </c>
      <c r="D5" s="40" t="s">
        <v>19</v>
      </c>
      <c r="E5" s="40" t="s">
        <v>18</v>
      </c>
      <c r="F5" s="40" t="s">
        <v>19</v>
      </c>
      <c r="G5" s="96"/>
      <c r="H5" s="51"/>
      <c r="I5" s="51"/>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52" t="s">
        <v>20</v>
      </c>
      <c r="C6" s="53">
        <v>14662.702372709087</v>
      </c>
      <c r="D6" s="54">
        <f>C6/C$9</f>
        <v>0.19150653475126608</v>
      </c>
      <c r="E6" s="53">
        <v>17232.150046732186</v>
      </c>
      <c r="F6" s="54">
        <f>E6/E$9</f>
        <v>0.18144915651755134</v>
      </c>
      <c r="G6" s="53">
        <f>C6+E6</f>
        <v>31894.852419441275</v>
      </c>
      <c r="H6" s="51"/>
      <c r="I6" s="51"/>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55" t="s">
        <v>21</v>
      </c>
      <c r="C7" s="44">
        <v>37237.774023302307</v>
      </c>
      <c r="D7" s="45">
        <f t="shared" ref="D7:F9" si="0">C7/C$9</f>
        <v>0.48635489446518437</v>
      </c>
      <c r="E7" s="44">
        <v>46504.351573810934</v>
      </c>
      <c r="F7" s="45">
        <f t="shared" si="0"/>
        <v>0.48967629370566135</v>
      </c>
      <c r="G7" s="44">
        <f>C7+E7</f>
        <v>83742.125597113249</v>
      </c>
      <c r="H7" s="51"/>
      <c r="I7" s="51"/>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56" t="s">
        <v>22</v>
      </c>
      <c r="C8" s="57">
        <v>24664.547308027773</v>
      </c>
      <c r="D8" s="58">
        <f t="shared" si="0"/>
        <v>0.32213857078354957</v>
      </c>
      <c r="E8" s="57">
        <v>31233.077612884408</v>
      </c>
      <c r="F8" s="58">
        <f t="shared" si="0"/>
        <v>0.32887454977678732</v>
      </c>
      <c r="G8" s="57">
        <f>C8+E8</f>
        <v>55897.624920912182</v>
      </c>
      <c r="H8" s="51"/>
      <c r="I8" s="51"/>
      <c r="J8" s="50"/>
      <c r="K8" s="50"/>
      <c r="L8" s="50"/>
      <c r="W8" s="50"/>
      <c r="X8" s="50"/>
      <c r="Y8" s="50"/>
      <c r="Z8" s="50"/>
      <c r="AA8" s="50"/>
      <c r="AB8" s="50"/>
      <c r="AC8" s="50"/>
    </row>
    <row r="9" spans="1:29" s="24" customFormat="1" ht="18" customHeight="1" x14ac:dyDescent="0.2">
      <c r="A9" s="25"/>
      <c r="B9" s="59" t="s">
        <v>17</v>
      </c>
      <c r="C9" s="60">
        <f>SUM(C6:C8)</f>
        <v>76565.023704039166</v>
      </c>
      <c r="D9" s="61">
        <f t="shared" si="0"/>
        <v>1</v>
      </c>
      <c r="E9" s="60">
        <f>SUM(E6:E8)</f>
        <v>94969.579233427532</v>
      </c>
      <c r="F9" s="61">
        <f t="shared" si="0"/>
        <v>1</v>
      </c>
      <c r="G9" s="60">
        <f>SUM(G6:G8)</f>
        <v>171534.6029374667</v>
      </c>
      <c r="H9" s="51"/>
      <c r="I9" s="51"/>
      <c r="J9" s="50"/>
      <c r="K9" s="50"/>
      <c r="L9" s="50"/>
      <c r="W9" s="50"/>
      <c r="X9" s="50"/>
      <c r="Y9" s="50"/>
      <c r="Z9" s="50"/>
      <c r="AA9" s="50"/>
      <c r="AB9" s="50"/>
      <c r="AC9" s="50"/>
    </row>
    <row r="10" spans="1:29" s="3" customFormat="1" ht="5.25" customHeight="1" x14ac:dyDescent="0.2"/>
    <row r="11" spans="1:29" s="4" customFormat="1" ht="13.7" customHeight="1" x14ac:dyDescent="0.2">
      <c r="B11" s="4" t="s">
        <v>31</v>
      </c>
      <c r="D11" s="5"/>
      <c r="E11" s="5"/>
      <c r="F11" s="5"/>
      <c r="G11" s="5"/>
      <c r="H11" s="5"/>
      <c r="I11" s="5"/>
      <c r="J11" s="5"/>
      <c r="K11" s="5"/>
    </row>
    <row r="12" spans="1:29" s="3" customFormat="1" ht="5.25" customHeight="1" x14ac:dyDescent="0.2"/>
    <row r="13" spans="1:29" s="3" customFormat="1" ht="12.75" customHeight="1" x14ac:dyDescent="0.2">
      <c r="B13" s="86" t="s">
        <v>76</v>
      </c>
    </row>
    <row r="14" spans="1:29" s="3" customFormat="1" ht="5.25" customHeight="1" x14ac:dyDescent="0.2">
      <c r="B14" s="64"/>
    </row>
    <row r="15" spans="1:29" s="3" customFormat="1" ht="12.75" customHeight="1" x14ac:dyDescent="0.2">
      <c r="B15" s="65" t="s">
        <v>34</v>
      </c>
    </row>
    <row r="16" spans="1:29" s="3" customFormat="1" ht="5.25" customHeight="1" x14ac:dyDescent="0.2">
      <c r="B16" s="65"/>
    </row>
    <row r="17" spans="2:13" s="3" customFormat="1" ht="42.75" customHeight="1" x14ac:dyDescent="0.2">
      <c r="B17" s="93" t="s">
        <v>36</v>
      </c>
      <c r="C17" s="93"/>
      <c r="D17" s="93"/>
      <c r="E17" s="93"/>
      <c r="F17" s="93"/>
      <c r="G17" s="93"/>
      <c r="H17" s="67"/>
      <c r="I17" s="67"/>
      <c r="J17" s="67"/>
      <c r="K17" s="67"/>
      <c r="L17" s="67"/>
      <c r="M17" s="67"/>
    </row>
    <row r="18" spans="2:13" s="3" customFormat="1" ht="5.25" customHeight="1" x14ac:dyDescent="0.2">
      <c r="B18" s="64"/>
    </row>
    <row r="19" spans="2:13" s="3" customFormat="1" ht="12.75" customHeight="1" x14ac:dyDescent="0.2">
      <c r="B19" s="66" t="s">
        <v>35</v>
      </c>
    </row>
  </sheetData>
  <mergeCells count="6">
    <mergeCell ref="B2:G2"/>
    <mergeCell ref="B17:G17"/>
    <mergeCell ref="G4:G5"/>
    <mergeCell ref="B4:B5"/>
    <mergeCell ref="C4:D4"/>
    <mergeCell ref="E4:F4"/>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6"/>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3.7109375" style="1" customWidth="1"/>
    <col min="10" max="29" width="8.28515625" style="1" customWidth="1"/>
    <col min="30" max="16384" width="11.42578125" style="1"/>
  </cols>
  <sheetData>
    <row r="1" spans="1:29" ht="10.15" customHeight="1" x14ac:dyDescent="0.2"/>
    <row r="2" spans="1:29" s="2" customFormat="1" ht="32.25" customHeight="1" x14ac:dyDescent="0.2">
      <c r="B2" s="94" t="s">
        <v>16</v>
      </c>
      <c r="C2" s="94"/>
      <c r="D2" s="94"/>
      <c r="E2" s="94"/>
      <c r="F2" s="94"/>
      <c r="G2" s="94"/>
      <c r="H2" s="94"/>
      <c r="I2" s="94"/>
      <c r="J2" s="6"/>
      <c r="K2" s="8"/>
      <c r="L2" s="6"/>
      <c r="M2" s="6"/>
      <c r="N2" s="6"/>
      <c r="O2" s="6"/>
      <c r="P2" s="6"/>
      <c r="R2" s="8"/>
      <c r="S2" s="6"/>
      <c r="T2" s="6"/>
      <c r="U2" s="6"/>
      <c r="V2" s="6"/>
      <c r="W2" s="6"/>
      <c r="X2" s="6"/>
      <c r="AA2" s="7"/>
    </row>
    <row r="4" spans="1:29" s="24" customFormat="1" ht="18" customHeight="1" x14ac:dyDescent="0.2">
      <c r="A4" s="25"/>
      <c r="B4" s="95" t="s">
        <v>6</v>
      </c>
      <c r="C4" s="97" t="s">
        <v>28</v>
      </c>
      <c r="D4" s="98"/>
      <c r="E4" s="97" t="s">
        <v>29</v>
      </c>
      <c r="F4" s="98"/>
      <c r="G4" s="97" t="s">
        <v>30</v>
      </c>
      <c r="H4" s="98"/>
      <c r="I4" s="95" t="s">
        <v>17</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6"/>
      <c r="C5" s="40" t="s">
        <v>18</v>
      </c>
      <c r="D5" s="40" t="s">
        <v>19</v>
      </c>
      <c r="E5" s="40" t="s">
        <v>18</v>
      </c>
      <c r="F5" s="40" t="s">
        <v>19</v>
      </c>
      <c r="G5" s="40" t="s">
        <v>18</v>
      </c>
      <c r="H5" s="40" t="s">
        <v>19</v>
      </c>
      <c r="I5" s="96" t="s">
        <v>17</v>
      </c>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8" t="s">
        <v>26</v>
      </c>
      <c r="C6" s="44">
        <v>15540</v>
      </c>
      <c r="D6" s="45">
        <f t="shared" ref="D6:D15" si="0">C6/I6</f>
        <v>0.1013440807622327</v>
      </c>
      <c r="E6" s="44">
        <v>35601</v>
      </c>
      <c r="F6" s="45">
        <f t="shared" ref="F6:F15" si="1">E6/I6</f>
        <v>0.23217185451841998</v>
      </c>
      <c r="G6" s="44">
        <v>102198</v>
      </c>
      <c r="H6" s="45">
        <f t="shared" ref="H6:H15" si="2">G6/I6</f>
        <v>0.66648406471934729</v>
      </c>
      <c r="I6" s="46">
        <f>C6+E6+G6</f>
        <v>153339</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t="s">
        <v>27</v>
      </c>
      <c r="C7" s="44">
        <v>14253</v>
      </c>
      <c r="D7" s="45">
        <f t="shared" si="0"/>
        <v>8.7622338071115927E-2</v>
      </c>
      <c r="E7" s="44">
        <v>38050</v>
      </c>
      <c r="F7" s="45">
        <f t="shared" si="1"/>
        <v>0.23391776914375645</v>
      </c>
      <c r="G7" s="44">
        <v>110361</v>
      </c>
      <c r="H7" s="45">
        <f t="shared" si="2"/>
        <v>0.67845989278512764</v>
      </c>
      <c r="I7" s="46">
        <f t="shared" ref="I7:I15" si="3">C7+E7+G7</f>
        <v>162664</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2011</v>
      </c>
      <c r="C8" s="44">
        <v>9933</v>
      </c>
      <c r="D8" s="45">
        <f t="shared" si="0"/>
        <v>5.9284857383301401E-2</v>
      </c>
      <c r="E8" s="44">
        <v>38610</v>
      </c>
      <c r="F8" s="45">
        <f t="shared" si="1"/>
        <v>0.23044280112446061</v>
      </c>
      <c r="G8" s="44">
        <v>119004</v>
      </c>
      <c r="H8" s="45">
        <f t="shared" si="2"/>
        <v>0.71027234149223795</v>
      </c>
      <c r="I8" s="46">
        <f t="shared" si="3"/>
        <v>167547</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2012</v>
      </c>
      <c r="C9" s="44">
        <v>9750</v>
      </c>
      <c r="D9" s="45">
        <f t="shared" si="0"/>
        <v>5.7997739575278089E-2</v>
      </c>
      <c r="E9" s="44">
        <v>38183</v>
      </c>
      <c r="F9" s="45">
        <f t="shared" si="1"/>
        <v>0.22713104514900959</v>
      </c>
      <c r="G9" s="44">
        <v>120177</v>
      </c>
      <c r="H9" s="45">
        <f t="shared" si="2"/>
        <v>0.71487121527571229</v>
      </c>
      <c r="I9" s="46">
        <f t="shared" si="3"/>
        <v>168110</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2013</v>
      </c>
      <c r="C10" s="44">
        <v>9449</v>
      </c>
      <c r="D10" s="45">
        <f t="shared" si="0"/>
        <v>5.5550329809874309E-2</v>
      </c>
      <c r="E10" s="44">
        <v>38119</v>
      </c>
      <c r="F10" s="45">
        <f t="shared" si="1"/>
        <v>0.22410022457642065</v>
      </c>
      <c r="G10" s="44">
        <v>122530</v>
      </c>
      <c r="H10" s="45">
        <f t="shared" si="2"/>
        <v>0.72034944561370506</v>
      </c>
      <c r="I10" s="46">
        <f t="shared" si="3"/>
        <v>170098</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2014</v>
      </c>
      <c r="C11" s="44">
        <v>9580</v>
      </c>
      <c r="D11" s="45">
        <f t="shared" si="0"/>
        <v>5.5855824339845962E-2</v>
      </c>
      <c r="E11" s="44">
        <v>37973</v>
      </c>
      <c r="F11" s="45">
        <f t="shared" si="1"/>
        <v>0.22140012710406792</v>
      </c>
      <c r="G11" s="44">
        <v>123960</v>
      </c>
      <c r="H11" s="45">
        <f t="shared" si="2"/>
        <v>0.72274404855608609</v>
      </c>
      <c r="I11" s="46">
        <f t="shared" si="3"/>
        <v>171513</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2015</v>
      </c>
      <c r="C12" s="44">
        <v>9690</v>
      </c>
      <c r="D12" s="45">
        <f t="shared" si="0"/>
        <v>5.6226064755715448E-2</v>
      </c>
      <c r="E12" s="44">
        <v>37935</v>
      </c>
      <c r="F12" s="45">
        <f t="shared" si="1"/>
        <v>0.22011721016595104</v>
      </c>
      <c r="G12" s="44">
        <v>124715</v>
      </c>
      <c r="H12" s="45">
        <f t="shared" si="2"/>
        <v>0.72365672507833356</v>
      </c>
      <c r="I12" s="46">
        <f t="shared" si="3"/>
        <v>172340</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2016</v>
      </c>
      <c r="C13" s="44">
        <v>9715</v>
      </c>
      <c r="D13" s="45">
        <f t="shared" si="0"/>
        <v>5.6020066889632104E-2</v>
      </c>
      <c r="E13" s="44">
        <v>37645</v>
      </c>
      <c r="F13" s="45">
        <f t="shared" si="1"/>
        <v>0.21707415523007728</v>
      </c>
      <c r="G13" s="44">
        <v>126060</v>
      </c>
      <c r="H13" s="45">
        <f t="shared" si="2"/>
        <v>0.72690577788029065</v>
      </c>
      <c r="I13" s="46">
        <f t="shared" si="3"/>
        <v>173420</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2017</v>
      </c>
      <c r="C14" s="44">
        <v>10127</v>
      </c>
      <c r="D14" s="45">
        <f t="shared" si="0"/>
        <v>5.7315071594317729E-2</v>
      </c>
      <c r="E14" s="44">
        <v>37409</v>
      </c>
      <c r="F14" s="45">
        <f t="shared" si="1"/>
        <v>0.21172109344048901</v>
      </c>
      <c r="G14" s="44">
        <v>129154</v>
      </c>
      <c r="H14" s="45">
        <f t="shared" si="2"/>
        <v>0.73096383496519324</v>
      </c>
      <c r="I14" s="46">
        <f t="shared" si="3"/>
        <v>176690</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39">
        <v>2018</v>
      </c>
      <c r="C15" s="47">
        <v>10218</v>
      </c>
      <c r="D15" s="48">
        <f t="shared" si="0"/>
        <v>5.6708383050753396E-2</v>
      </c>
      <c r="E15" s="47">
        <v>38189</v>
      </c>
      <c r="F15" s="48">
        <f t="shared" si="1"/>
        <v>0.21194328051724617</v>
      </c>
      <c r="G15" s="47">
        <v>131778</v>
      </c>
      <c r="H15" s="48">
        <f t="shared" si="2"/>
        <v>0.73134833643200048</v>
      </c>
      <c r="I15" s="49">
        <f t="shared" si="3"/>
        <v>180185</v>
      </c>
      <c r="J15" s="50"/>
      <c r="K15" s="50"/>
      <c r="L15" s="50"/>
      <c r="M15" s="50"/>
      <c r="N15" s="50"/>
      <c r="O15" s="50"/>
      <c r="P15" s="50"/>
      <c r="Q15" s="50"/>
      <c r="R15" s="50"/>
      <c r="S15" s="50"/>
      <c r="T15" s="50"/>
      <c r="U15" s="50"/>
      <c r="V15" s="50"/>
      <c r="W15" s="50"/>
      <c r="X15" s="50"/>
      <c r="Y15" s="50"/>
      <c r="Z15" s="50"/>
      <c r="AA15" s="50"/>
      <c r="AB15" s="50"/>
      <c r="AC15" s="50"/>
    </row>
    <row r="16" spans="1:29" s="3" customFormat="1" ht="5.25" customHeight="1" x14ac:dyDescent="0.2"/>
    <row r="17" spans="2:11" s="4" customFormat="1" ht="13.7" customHeight="1" x14ac:dyDescent="0.2">
      <c r="B17" s="4" t="s">
        <v>32</v>
      </c>
      <c r="D17" s="5"/>
      <c r="E17" s="5"/>
      <c r="F17" s="5"/>
      <c r="G17" s="5"/>
      <c r="H17" s="5"/>
      <c r="I17" s="5"/>
      <c r="J17" s="5"/>
      <c r="K17" s="5"/>
    </row>
    <row r="18" spans="2:11" s="3" customFormat="1" ht="5.25" customHeight="1" x14ac:dyDescent="0.2"/>
    <row r="19" spans="2:11" s="3" customFormat="1" ht="12.75" customHeight="1" x14ac:dyDescent="0.2">
      <c r="B19" s="86" t="s">
        <v>76</v>
      </c>
    </row>
    <row r="20" spans="2:11" s="3" customFormat="1" ht="5.25" customHeight="1" x14ac:dyDescent="0.2"/>
    <row r="21" spans="2:11" s="3" customFormat="1" ht="12.75" customHeight="1" x14ac:dyDescent="0.2">
      <c r="B21" s="19" t="s">
        <v>33</v>
      </c>
    </row>
    <row r="22" spans="2:11" s="3" customFormat="1" ht="5.25" customHeight="1" x14ac:dyDescent="0.2"/>
    <row r="23" spans="2:11" s="3" customFormat="1" ht="38.25" customHeight="1" x14ac:dyDescent="0.2">
      <c r="B23" s="101" t="s">
        <v>69</v>
      </c>
      <c r="C23" s="101"/>
      <c r="D23" s="101"/>
      <c r="E23" s="101"/>
      <c r="F23" s="101"/>
      <c r="G23" s="101"/>
      <c r="H23" s="101"/>
      <c r="I23" s="101"/>
    </row>
    <row r="24" spans="2:11" s="3" customFormat="1" ht="12.75" customHeight="1" x14ac:dyDescent="0.2">
      <c r="B24" s="100" t="s">
        <v>70</v>
      </c>
      <c r="C24" s="100"/>
      <c r="D24" s="100"/>
      <c r="E24" s="100"/>
      <c r="F24" s="100"/>
      <c r="G24" s="100"/>
      <c r="H24" s="100"/>
      <c r="I24" s="100"/>
    </row>
    <row r="25" spans="2:11" s="3" customFormat="1" ht="5.25" customHeight="1" x14ac:dyDescent="0.2"/>
    <row r="26" spans="2:11" s="3" customFormat="1" ht="12.75" customHeight="1" x14ac:dyDescent="0.2">
      <c r="B26" s="15" t="s">
        <v>5</v>
      </c>
    </row>
  </sheetData>
  <mergeCells count="8">
    <mergeCell ref="B24:I24"/>
    <mergeCell ref="B23:I23"/>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6"/>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5" style="1" customWidth="1"/>
    <col min="10" max="29" width="8.28515625" style="1" customWidth="1"/>
    <col min="30" max="16384" width="11.42578125" style="1"/>
  </cols>
  <sheetData>
    <row r="1" spans="1:29" ht="10.15" customHeight="1" x14ac:dyDescent="0.2"/>
    <row r="2" spans="1:29" s="2" customFormat="1" ht="32.25" customHeight="1" x14ac:dyDescent="0.2">
      <c r="B2" s="94" t="s">
        <v>15</v>
      </c>
      <c r="C2" s="94"/>
      <c r="D2" s="94"/>
      <c r="E2" s="94"/>
      <c r="F2" s="94"/>
      <c r="G2" s="94"/>
      <c r="H2" s="94"/>
      <c r="I2" s="94"/>
      <c r="J2" s="6"/>
      <c r="K2" s="8"/>
      <c r="L2" s="6"/>
      <c r="M2" s="6"/>
      <c r="N2" s="6"/>
      <c r="O2" s="6"/>
      <c r="P2" s="6"/>
      <c r="R2" s="8"/>
      <c r="S2" s="6"/>
      <c r="T2" s="6"/>
      <c r="U2" s="6"/>
      <c r="V2" s="6"/>
      <c r="W2" s="6"/>
      <c r="X2" s="6"/>
      <c r="AA2" s="7"/>
    </row>
    <row r="4" spans="1:29" s="24" customFormat="1" ht="23.25" customHeight="1" x14ac:dyDescent="0.2">
      <c r="A4" s="25"/>
      <c r="B4" s="95" t="s">
        <v>6</v>
      </c>
      <c r="C4" s="97" t="s">
        <v>28</v>
      </c>
      <c r="D4" s="98"/>
      <c r="E4" s="97" t="s">
        <v>29</v>
      </c>
      <c r="F4" s="98"/>
      <c r="G4" s="97" t="s">
        <v>30</v>
      </c>
      <c r="H4" s="98"/>
      <c r="I4" s="95" t="s">
        <v>17</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6"/>
      <c r="C5" s="40" t="s">
        <v>18</v>
      </c>
      <c r="D5" s="40" t="s">
        <v>19</v>
      </c>
      <c r="E5" s="40" t="s">
        <v>18</v>
      </c>
      <c r="F5" s="40" t="s">
        <v>19</v>
      </c>
      <c r="G5" s="40" t="s">
        <v>18</v>
      </c>
      <c r="H5" s="40" t="s">
        <v>19</v>
      </c>
      <c r="I5" s="96" t="s">
        <v>17</v>
      </c>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8" t="s">
        <v>26</v>
      </c>
      <c r="C6" s="44">
        <v>210135</v>
      </c>
      <c r="D6" s="45">
        <v>4.7325965285508663E-2</v>
      </c>
      <c r="E6" s="44">
        <v>1006826</v>
      </c>
      <c r="F6" s="45">
        <v>0.22675428807455941</v>
      </c>
      <c r="G6" s="44">
        <v>3223202</v>
      </c>
      <c r="H6" s="45">
        <v>0.72591974663993186</v>
      </c>
      <c r="I6" s="46">
        <v>4440163</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t="s">
        <v>27</v>
      </c>
      <c r="C7" s="44">
        <v>201666</v>
      </c>
      <c r="D7" s="45">
        <v>4.2309200435289684E-2</v>
      </c>
      <c r="E7" s="44">
        <v>1082184</v>
      </c>
      <c r="F7" s="45">
        <v>0.22704045185536248</v>
      </c>
      <c r="G7" s="44">
        <v>3482631</v>
      </c>
      <c r="H7" s="45">
        <v>0.73065034770934789</v>
      </c>
      <c r="I7" s="46">
        <v>4766481</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2011</v>
      </c>
      <c r="C8" s="44">
        <v>171666</v>
      </c>
      <c r="D8" s="45">
        <v>3.524456814081238E-2</v>
      </c>
      <c r="E8" s="44">
        <v>1088657</v>
      </c>
      <c r="F8" s="45">
        <v>0.22351103782037438</v>
      </c>
      <c r="G8" s="44">
        <v>3610385</v>
      </c>
      <c r="H8" s="45">
        <v>0.74124439403881326</v>
      </c>
      <c r="I8" s="46">
        <v>4870708</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2012</v>
      </c>
      <c r="C9" s="44">
        <v>169139</v>
      </c>
      <c r="D9" s="45">
        <v>3.4374820264801896E-2</v>
      </c>
      <c r="E9" s="44">
        <v>1091935</v>
      </c>
      <c r="F9" s="45">
        <v>0.22191847749984606</v>
      </c>
      <c r="G9" s="44">
        <v>3659359</v>
      </c>
      <c r="H9" s="45">
        <v>0.74370670223535207</v>
      </c>
      <c r="I9" s="46">
        <v>4920433</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2013</v>
      </c>
      <c r="C10" s="44">
        <v>166359</v>
      </c>
      <c r="D10" s="45">
        <v>3.3390985784659766E-2</v>
      </c>
      <c r="E10" s="44">
        <v>1096887</v>
      </c>
      <c r="F10" s="45">
        <v>0.22016325070707382</v>
      </c>
      <c r="G10" s="44">
        <v>3718907</v>
      </c>
      <c r="H10" s="45">
        <v>0.74644576350826641</v>
      </c>
      <c r="I10" s="46">
        <v>4982153</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2014</v>
      </c>
      <c r="C11" s="44">
        <v>166596</v>
      </c>
      <c r="D11" s="45">
        <v>3.3013671674124646E-2</v>
      </c>
      <c r="E11" s="44">
        <v>1098980</v>
      </c>
      <c r="F11" s="45">
        <v>0.21778052832258579</v>
      </c>
      <c r="G11" s="44">
        <v>3780697</v>
      </c>
      <c r="H11" s="45">
        <v>0.74920580000328951</v>
      </c>
      <c r="I11" s="46">
        <v>5046273</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2015</v>
      </c>
      <c r="C12" s="44">
        <v>164752</v>
      </c>
      <c r="D12" s="45">
        <v>3.2438424348507508E-2</v>
      </c>
      <c r="E12" s="44">
        <v>1086130</v>
      </c>
      <c r="F12" s="45">
        <v>0.21385079293510523</v>
      </c>
      <c r="G12" s="44">
        <v>3828033</v>
      </c>
      <c r="H12" s="45">
        <v>0.75371078271638725</v>
      </c>
      <c r="I12" s="46">
        <v>5078915</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2016</v>
      </c>
      <c r="C13" s="44">
        <v>162649</v>
      </c>
      <c r="D13" s="45">
        <v>3.176530441855855E-2</v>
      </c>
      <c r="E13" s="44">
        <v>1076021</v>
      </c>
      <c r="F13" s="45">
        <v>0.21014660173601923</v>
      </c>
      <c r="G13" s="44">
        <v>3881665</v>
      </c>
      <c r="H13" s="45">
        <v>0.7580880938454222</v>
      </c>
      <c r="I13" s="46">
        <v>5120335</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2017</v>
      </c>
      <c r="C14" s="44">
        <v>162905</v>
      </c>
      <c r="D14" s="45">
        <v>3.1447809627869354E-2</v>
      </c>
      <c r="E14" s="44">
        <v>1078704</v>
      </c>
      <c r="F14" s="45">
        <v>0.20823718140524347</v>
      </c>
      <c r="G14" s="44">
        <v>3938561</v>
      </c>
      <c r="H14" s="45">
        <v>0.7603150089668872</v>
      </c>
      <c r="I14" s="46">
        <v>5180170</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39">
        <v>2018</v>
      </c>
      <c r="C15" s="47">
        <v>161497</v>
      </c>
      <c r="D15" s="48">
        <v>3.076157942596874E-2</v>
      </c>
      <c r="E15" s="47">
        <v>1091626</v>
      </c>
      <c r="F15" s="48">
        <v>0.20793042534816469</v>
      </c>
      <c r="G15" s="47">
        <v>3996835</v>
      </c>
      <c r="H15" s="48">
        <v>0.76130799522586656</v>
      </c>
      <c r="I15" s="49">
        <v>5249958</v>
      </c>
      <c r="J15" s="50"/>
      <c r="K15" s="50"/>
      <c r="L15" s="50"/>
      <c r="M15" s="50"/>
      <c r="N15" s="50"/>
      <c r="O15" s="50"/>
      <c r="P15" s="50"/>
      <c r="Q15" s="50"/>
      <c r="R15" s="50"/>
      <c r="S15" s="50"/>
      <c r="T15" s="50"/>
      <c r="U15" s="50"/>
      <c r="V15" s="50"/>
      <c r="W15" s="50"/>
      <c r="X15" s="50"/>
      <c r="Y15" s="50"/>
      <c r="Z15" s="50"/>
      <c r="AA15" s="50"/>
      <c r="AB15" s="50"/>
      <c r="AC15" s="50"/>
    </row>
    <row r="16" spans="1:29" s="3" customFormat="1" ht="5.25" customHeight="1" x14ac:dyDescent="0.2"/>
    <row r="17" spans="2:11" s="4" customFormat="1" ht="13.7" customHeight="1" x14ac:dyDescent="0.2">
      <c r="B17" s="4" t="s">
        <v>32</v>
      </c>
      <c r="D17" s="5"/>
      <c r="E17" s="5"/>
      <c r="F17" s="5"/>
      <c r="G17" s="5"/>
      <c r="H17" s="5"/>
      <c r="I17" s="5"/>
      <c r="J17" s="5"/>
      <c r="K17" s="5"/>
    </row>
    <row r="18" spans="2:11" s="3" customFormat="1" ht="5.25" customHeight="1" x14ac:dyDescent="0.2"/>
    <row r="19" spans="2:11" s="3" customFormat="1" ht="12.75" customHeight="1" x14ac:dyDescent="0.2">
      <c r="B19" s="86" t="s">
        <v>76</v>
      </c>
    </row>
    <row r="20" spans="2:11" s="3" customFormat="1" ht="5.25" customHeight="1" x14ac:dyDescent="0.2"/>
    <row r="21" spans="2:11" s="3" customFormat="1" ht="12.75" customHeight="1" x14ac:dyDescent="0.2">
      <c r="B21" s="19" t="s">
        <v>33</v>
      </c>
    </row>
    <row r="22" spans="2:11" s="3" customFormat="1" ht="5.25" customHeight="1" x14ac:dyDescent="0.2"/>
    <row r="23" spans="2:11" s="3" customFormat="1" ht="38.25" customHeight="1" x14ac:dyDescent="0.2">
      <c r="B23" s="101" t="s">
        <v>69</v>
      </c>
      <c r="C23" s="101"/>
      <c r="D23" s="101"/>
      <c r="E23" s="101"/>
      <c r="F23" s="101"/>
      <c r="G23" s="101"/>
      <c r="H23" s="101"/>
      <c r="I23" s="101"/>
    </row>
    <row r="24" spans="2:11" s="3" customFormat="1" ht="12.75" customHeight="1" x14ac:dyDescent="0.2">
      <c r="B24" s="100" t="s">
        <v>70</v>
      </c>
      <c r="C24" s="100"/>
      <c r="D24" s="100"/>
      <c r="E24" s="100"/>
      <c r="F24" s="100"/>
      <c r="G24" s="100"/>
      <c r="H24" s="100"/>
      <c r="I24" s="100"/>
    </row>
    <row r="25" spans="2:11" s="3" customFormat="1" ht="5.25" customHeight="1" x14ac:dyDescent="0.2"/>
    <row r="26" spans="2:11" s="3" customFormat="1" ht="12.75" customHeight="1" x14ac:dyDescent="0.2">
      <c r="B26" s="15" t="s">
        <v>5</v>
      </c>
    </row>
  </sheetData>
  <mergeCells count="8">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A62"/>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6.42578125" style="1" customWidth="1"/>
    <col min="3" max="9" width="13.140625" style="1" customWidth="1"/>
    <col min="10" max="12" width="14.28515625" style="1" customWidth="1"/>
    <col min="13" max="13" width="8.28515625" style="1" customWidth="1"/>
    <col min="14" max="14" width="10.5703125" style="1" bestFit="1" customWidth="1"/>
    <col min="15" max="28" width="8.28515625" style="1" customWidth="1"/>
    <col min="29" max="16384" width="11.42578125" style="1"/>
  </cols>
  <sheetData>
    <row r="1" spans="2:26" ht="10.15" customHeight="1" x14ac:dyDescent="0.2"/>
    <row r="2" spans="2:26" s="2" customFormat="1" ht="23.25" customHeight="1" x14ac:dyDescent="0.2">
      <c r="B2" s="102" t="s">
        <v>79</v>
      </c>
      <c r="C2" s="102"/>
      <c r="D2" s="102"/>
      <c r="E2" s="102"/>
      <c r="F2" s="102"/>
      <c r="G2" s="102"/>
      <c r="H2" s="102"/>
      <c r="I2" s="102"/>
      <c r="J2" s="102"/>
      <c r="K2" s="102"/>
      <c r="L2" s="102"/>
      <c r="M2" s="6"/>
      <c r="N2" s="6"/>
      <c r="O2" s="6"/>
      <c r="Q2" s="8"/>
      <c r="R2" s="6"/>
      <c r="S2" s="6"/>
      <c r="T2" s="6"/>
      <c r="U2" s="6"/>
      <c r="V2" s="6"/>
      <c r="W2" s="6"/>
      <c r="Z2" s="7"/>
    </row>
    <row r="3" spans="2:26" ht="12" customHeight="1" x14ac:dyDescent="0.2"/>
    <row r="4" spans="2:26" s="24" customFormat="1" ht="18.75" customHeight="1" x14ac:dyDescent="0.2">
      <c r="B4" s="95" t="s">
        <v>67</v>
      </c>
      <c r="C4" s="99" t="s">
        <v>68</v>
      </c>
      <c r="D4" s="99"/>
      <c r="E4" s="99" t="s">
        <v>37</v>
      </c>
      <c r="F4" s="99"/>
      <c r="G4" s="99" t="s">
        <v>38</v>
      </c>
      <c r="H4" s="99"/>
      <c r="I4" s="99" t="s">
        <v>39</v>
      </c>
      <c r="J4" s="99"/>
      <c r="K4" s="99" t="s">
        <v>17</v>
      </c>
      <c r="L4" s="99"/>
    </row>
    <row r="5" spans="2:26" s="24" customFormat="1" ht="18.75" customHeight="1" x14ac:dyDescent="0.2">
      <c r="B5" s="96"/>
      <c r="C5" s="63" t="s">
        <v>23</v>
      </c>
      <c r="D5" s="63" t="s">
        <v>24</v>
      </c>
      <c r="E5" s="63" t="s">
        <v>23</v>
      </c>
      <c r="F5" s="63" t="s">
        <v>24</v>
      </c>
      <c r="G5" s="63" t="s">
        <v>23</v>
      </c>
      <c r="H5" s="63" t="s">
        <v>24</v>
      </c>
      <c r="I5" s="63" t="s">
        <v>23</v>
      </c>
      <c r="J5" s="63" t="s">
        <v>24</v>
      </c>
      <c r="K5" s="63" t="s">
        <v>23</v>
      </c>
      <c r="L5" s="63" t="s">
        <v>24</v>
      </c>
    </row>
    <row r="6" spans="2:26" s="24" customFormat="1" ht="16.5" customHeight="1" x14ac:dyDescent="0.2">
      <c r="B6" s="68" t="s">
        <v>40</v>
      </c>
      <c r="C6" s="69">
        <v>363657.68316501298</v>
      </c>
      <c r="D6" s="69">
        <v>96286.503664973425</v>
      </c>
      <c r="E6" s="69">
        <v>354751.44239209773</v>
      </c>
      <c r="F6" s="69">
        <v>78489.644701593425</v>
      </c>
      <c r="G6" s="69">
        <v>341127.91638345161</v>
      </c>
      <c r="H6" s="69">
        <v>133913.6285492146</v>
      </c>
      <c r="I6" s="69">
        <v>950114.0054983343</v>
      </c>
      <c r="J6" s="69">
        <v>2008214.0429747174</v>
      </c>
      <c r="K6" s="69">
        <v>2009651.0474388965</v>
      </c>
      <c r="L6" s="69">
        <v>2316903.8198904977</v>
      </c>
      <c r="N6" s="70"/>
      <c r="O6" s="71"/>
    </row>
    <row r="7" spans="2:26" s="24" customFormat="1" ht="16.5" customHeight="1" x14ac:dyDescent="0.2">
      <c r="B7" s="72" t="s">
        <v>41</v>
      </c>
      <c r="C7" s="41">
        <v>32817.893984706425</v>
      </c>
      <c r="D7" s="41">
        <v>7173.8271297768642</v>
      </c>
      <c r="E7" s="41">
        <v>29952.300605925146</v>
      </c>
      <c r="F7" s="41">
        <v>5241.960563502018</v>
      </c>
      <c r="G7" s="41">
        <v>26192.069108546428</v>
      </c>
      <c r="H7" s="41">
        <v>10181.492779090975</v>
      </c>
      <c r="I7" s="41">
        <v>76453.59807115476</v>
      </c>
      <c r="J7" s="41">
        <v>173956.57981542428</v>
      </c>
      <c r="K7" s="41">
        <v>165415.86177033238</v>
      </c>
      <c r="L7" s="41">
        <v>196553.86028779365</v>
      </c>
      <c r="N7" s="73"/>
      <c r="O7" s="71"/>
    </row>
    <row r="8" spans="2:26" s="24" customFormat="1" ht="16.5" customHeight="1" x14ac:dyDescent="0.2">
      <c r="B8" s="74" t="s">
        <v>42</v>
      </c>
      <c r="C8" s="44">
        <v>913.32104251675912</v>
      </c>
      <c r="D8" s="75">
        <v>344.96238897645566</v>
      </c>
      <c r="E8" s="44">
        <v>567.67431439677921</v>
      </c>
      <c r="F8" s="75">
        <v>162.52048775644047</v>
      </c>
      <c r="G8" s="44">
        <v>338.73381460866244</v>
      </c>
      <c r="H8" s="89" t="s">
        <v>78</v>
      </c>
      <c r="I8" s="44">
        <v>1963.0609506045323</v>
      </c>
      <c r="J8" s="44">
        <v>4177.4584392146153</v>
      </c>
      <c r="K8" s="44">
        <v>3782.7901221267334</v>
      </c>
      <c r="L8" s="44">
        <v>4791.1186019693187</v>
      </c>
      <c r="N8" s="73"/>
      <c r="O8" s="71"/>
    </row>
    <row r="9" spans="2:26" s="24" customFormat="1" ht="16.5" customHeight="1" x14ac:dyDescent="0.2">
      <c r="B9" s="74" t="s">
        <v>43</v>
      </c>
      <c r="C9" s="44">
        <v>3401.9035942813589</v>
      </c>
      <c r="D9" s="44">
        <v>475.28833407693952</v>
      </c>
      <c r="E9" s="44">
        <v>2117.1325571350062</v>
      </c>
      <c r="F9" s="44">
        <v>613.32540747754933</v>
      </c>
      <c r="G9" s="44">
        <v>1961.9642697606998</v>
      </c>
      <c r="H9" s="44">
        <v>1130.6123920247528</v>
      </c>
      <c r="I9" s="44">
        <v>5213.779071609807</v>
      </c>
      <c r="J9" s="44">
        <v>13263.512294067959</v>
      </c>
      <c r="K9" s="44">
        <v>12694.779492786876</v>
      </c>
      <c r="L9" s="44">
        <v>15482.738427647195</v>
      </c>
      <c r="N9" s="73"/>
      <c r="O9" s="71"/>
    </row>
    <row r="10" spans="2:26" s="24" customFormat="1" ht="16.5" customHeight="1" x14ac:dyDescent="0.2">
      <c r="B10" s="74" t="s">
        <v>44</v>
      </c>
      <c r="C10" s="44">
        <v>51640.937764303177</v>
      </c>
      <c r="D10" s="44">
        <v>13017.605987422536</v>
      </c>
      <c r="E10" s="44">
        <v>46022.314142208219</v>
      </c>
      <c r="F10" s="44">
        <v>10651.772641959329</v>
      </c>
      <c r="G10" s="44">
        <v>45762.12390557379</v>
      </c>
      <c r="H10" s="44">
        <v>22370.898498748797</v>
      </c>
      <c r="I10" s="44">
        <v>109888.61062612143</v>
      </c>
      <c r="J10" s="44">
        <v>233685.8776772166</v>
      </c>
      <c r="K10" s="44">
        <v>253313.98643820643</v>
      </c>
      <c r="L10" s="44">
        <v>279726.15480534756</v>
      </c>
      <c r="N10" s="73"/>
      <c r="O10" s="71"/>
    </row>
    <row r="11" spans="2:26" s="24" customFormat="1" ht="16.5" customHeight="1" x14ac:dyDescent="0.2">
      <c r="B11" s="74" t="s">
        <v>45</v>
      </c>
      <c r="C11" s="44">
        <v>13303.067413517108</v>
      </c>
      <c r="D11" s="44">
        <v>3380.9548849590637</v>
      </c>
      <c r="E11" s="44">
        <v>12898.08470166914</v>
      </c>
      <c r="F11" s="44">
        <v>2900.9302686357478</v>
      </c>
      <c r="G11" s="44">
        <v>10049.969267530081</v>
      </c>
      <c r="H11" s="44">
        <v>4274.5007476148348</v>
      </c>
      <c r="I11" s="44">
        <v>28506.504726167772</v>
      </c>
      <c r="J11" s="44">
        <v>62911.919609053388</v>
      </c>
      <c r="K11" s="44">
        <v>64757.626108884091</v>
      </c>
      <c r="L11" s="44">
        <v>73468.30551026309</v>
      </c>
      <c r="N11" s="73"/>
      <c r="O11" s="71"/>
    </row>
    <row r="12" spans="2:26" s="24" customFormat="1" ht="16.5" customHeight="1" x14ac:dyDescent="0.2">
      <c r="B12" s="74" t="s">
        <v>46</v>
      </c>
      <c r="C12" s="44">
        <v>6679.9015363740646</v>
      </c>
      <c r="D12" s="44">
        <v>3197.6703408781527</v>
      </c>
      <c r="E12" s="44">
        <v>7939.0550072039659</v>
      </c>
      <c r="F12" s="44">
        <v>2876.1447769969004</v>
      </c>
      <c r="G12" s="44">
        <v>7736.6022419239443</v>
      </c>
      <c r="H12" s="44">
        <v>4464.1075998531978</v>
      </c>
      <c r="I12" s="44">
        <v>22560.559290145433</v>
      </c>
      <c r="J12" s="44">
        <v>38383.679551533707</v>
      </c>
      <c r="K12" s="44">
        <v>44916.118075647391</v>
      </c>
      <c r="L12" s="44">
        <v>48921.602269261901</v>
      </c>
      <c r="N12" s="73"/>
      <c r="O12" s="71"/>
    </row>
    <row r="13" spans="2:26" s="24" customFormat="1" ht="16.5" customHeight="1" x14ac:dyDescent="0.2">
      <c r="B13" s="74" t="s">
        <v>47</v>
      </c>
      <c r="C13" s="44">
        <v>12437.967936178313</v>
      </c>
      <c r="D13" s="44">
        <v>3185.7345743296346</v>
      </c>
      <c r="E13" s="44">
        <v>16928.602190580717</v>
      </c>
      <c r="F13" s="44">
        <v>2509.4471241639758</v>
      </c>
      <c r="G13" s="44">
        <v>15558.695101183306</v>
      </c>
      <c r="H13" s="44">
        <v>4235.9301162858164</v>
      </c>
      <c r="I13" s="44">
        <v>31806.24977516718</v>
      </c>
      <c r="J13" s="44">
        <v>78095.652647829702</v>
      </c>
      <c r="K13" s="44">
        <v>76731.515003109424</v>
      </c>
      <c r="L13" s="44">
        <v>88026.764462609251</v>
      </c>
      <c r="N13" s="73"/>
      <c r="O13" s="71"/>
    </row>
    <row r="14" spans="2:26" s="24" customFormat="1" ht="16.5" customHeight="1" x14ac:dyDescent="0.2">
      <c r="B14" s="74" t="s">
        <v>48</v>
      </c>
      <c r="C14" s="44">
        <v>11442.263493875613</v>
      </c>
      <c r="D14" s="44">
        <v>5383.2692029175396</v>
      </c>
      <c r="E14" s="44">
        <v>12896.539438030781</v>
      </c>
      <c r="F14" s="44">
        <v>5301.1991945447953</v>
      </c>
      <c r="G14" s="44">
        <v>20352.889100572353</v>
      </c>
      <c r="H14" s="44">
        <v>6019.0329354195519</v>
      </c>
      <c r="I14" s="44">
        <v>53018.422793228019</v>
      </c>
      <c r="J14" s="44">
        <v>89809.318160018593</v>
      </c>
      <c r="K14" s="44">
        <v>97710.11482570658</v>
      </c>
      <c r="L14" s="44">
        <v>106512.81949290042</v>
      </c>
      <c r="N14" s="73"/>
      <c r="O14" s="71"/>
    </row>
    <row r="15" spans="2:26" s="24" customFormat="1" ht="16.5" customHeight="1" x14ac:dyDescent="0.2">
      <c r="B15" s="74" t="s">
        <v>49</v>
      </c>
      <c r="C15" s="44">
        <v>1732.2153297022385</v>
      </c>
      <c r="D15" s="44">
        <v>543.00734293005758</v>
      </c>
      <c r="E15" s="44">
        <v>1715.4749029826328</v>
      </c>
      <c r="F15" s="44">
        <v>478.66873511028223</v>
      </c>
      <c r="G15" s="44">
        <v>943.50387073189574</v>
      </c>
      <c r="H15" s="44">
        <v>525.83519514003888</v>
      </c>
      <c r="I15" s="44">
        <v>4768.5756544637206</v>
      </c>
      <c r="J15" s="44">
        <v>10278.243469879108</v>
      </c>
      <c r="K15" s="44">
        <v>9159.7697578804928</v>
      </c>
      <c r="L15" s="44">
        <v>11825.754743059486</v>
      </c>
      <c r="N15" s="73"/>
      <c r="O15" s="71"/>
    </row>
    <row r="16" spans="2:26" s="24" customFormat="1" ht="16.5" customHeight="1" x14ac:dyDescent="0.2">
      <c r="B16" s="74" t="s">
        <v>50</v>
      </c>
      <c r="C16" s="44">
        <v>9985.2248898912567</v>
      </c>
      <c r="D16" s="44">
        <v>2429.0450097541657</v>
      </c>
      <c r="E16" s="44">
        <v>8892.6934305493032</v>
      </c>
      <c r="F16" s="44">
        <v>1796.773022211099</v>
      </c>
      <c r="G16" s="44">
        <v>6475.9190543361801</v>
      </c>
      <c r="H16" s="44">
        <v>2444.3449143425178</v>
      </c>
      <c r="I16" s="44">
        <v>22493.70864877494</v>
      </c>
      <c r="J16" s="44">
        <v>49205.143894476409</v>
      </c>
      <c r="K16" s="44">
        <v>47847.546023551746</v>
      </c>
      <c r="L16" s="44">
        <v>55875.306840784237</v>
      </c>
      <c r="N16" s="73"/>
      <c r="O16" s="71"/>
    </row>
    <row r="17" spans="2:15" s="24" customFormat="1" ht="16.5" customHeight="1" x14ac:dyDescent="0.2">
      <c r="B17" s="74" t="s">
        <v>51</v>
      </c>
      <c r="C17" s="44">
        <v>2522.2105490396661</v>
      </c>
      <c r="D17" s="44">
        <v>246.32310188241212</v>
      </c>
      <c r="E17" s="44">
        <v>3534.9709352593463</v>
      </c>
      <c r="F17" s="44">
        <v>682.64348904043663</v>
      </c>
      <c r="G17" s="44">
        <v>2864.6999592305638</v>
      </c>
      <c r="H17" s="44">
        <v>616.11181965742992</v>
      </c>
      <c r="I17" s="44">
        <v>6607.9275766569399</v>
      </c>
      <c r="J17" s="44">
        <v>16132.868867349041</v>
      </c>
      <c r="K17" s="44">
        <v>15529.809020186516</v>
      </c>
      <c r="L17" s="44">
        <v>17677.947277929306</v>
      </c>
      <c r="N17" s="76"/>
      <c r="O17" s="71"/>
    </row>
    <row r="18" spans="2:15" s="24" customFormat="1" ht="16.5" customHeight="1" x14ac:dyDescent="0.2">
      <c r="B18" s="74" t="s">
        <v>52</v>
      </c>
      <c r="C18" s="44">
        <v>22048.06630219183</v>
      </c>
      <c r="D18" s="44">
        <v>4498.1402092396256</v>
      </c>
      <c r="E18" s="44">
        <v>18909.100304954263</v>
      </c>
      <c r="F18" s="44">
        <v>4025.2840669303982</v>
      </c>
      <c r="G18" s="44">
        <v>15735.769891647698</v>
      </c>
      <c r="H18" s="44">
        <v>6743.3896155264865</v>
      </c>
      <c r="I18" s="44">
        <v>46102.718760156291</v>
      </c>
      <c r="J18" s="44">
        <v>103520.44816493263</v>
      </c>
      <c r="K18" s="44">
        <v>102795.65525895037</v>
      </c>
      <c r="L18" s="44">
        <v>118787.26205662901</v>
      </c>
      <c r="N18" s="73"/>
      <c r="O18" s="71"/>
    </row>
    <row r="19" spans="2:15" s="24" customFormat="1" ht="16.5" customHeight="1" x14ac:dyDescent="0.2">
      <c r="B19" s="74" t="s">
        <v>53</v>
      </c>
      <c r="C19" s="44">
        <v>5262.5944574446403</v>
      </c>
      <c r="D19" s="44">
        <v>2373.4555633771465</v>
      </c>
      <c r="E19" s="44">
        <v>7475.5656304395307</v>
      </c>
      <c r="F19" s="44">
        <v>1606.0118363120009</v>
      </c>
      <c r="G19" s="44">
        <v>7748.4861782464204</v>
      </c>
      <c r="H19" s="44">
        <v>2045.4866843011703</v>
      </c>
      <c r="I19" s="44">
        <v>17590.884299644364</v>
      </c>
      <c r="J19" s="44">
        <v>36725.619334650873</v>
      </c>
      <c r="K19" s="44">
        <v>38077.530565775</v>
      </c>
      <c r="L19" s="44">
        <v>42750.573418641128</v>
      </c>
      <c r="N19" s="73"/>
      <c r="O19" s="71"/>
    </row>
    <row r="20" spans="2:15" s="24" customFormat="1" ht="16.5" customHeight="1" x14ac:dyDescent="0.2">
      <c r="B20" s="74" t="s">
        <v>54</v>
      </c>
      <c r="C20" s="44">
        <v>3308.8690272151466</v>
      </c>
      <c r="D20" s="44">
        <v>572.43295328727072</v>
      </c>
      <c r="E20" s="44">
        <v>1882.1477149917409</v>
      </c>
      <c r="F20" s="44">
        <v>267.91669769889575</v>
      </c>
      <c r="G20" s="44">
        <v>1499.5897197581526</v>
      </c>
      <c r="H20" s="44">
        <v>721.55888169326931</v>
      </c>
      <c r="I20" s="44">
        <v>3957.9800220486345</v>
      </c>
      <c r="J20" s="44">
        <v>11309.822263191358</v>
      </c>
      <c r="K20" s="44">
        <v>10648.586484013684</v>
      </c>
      <c r="L20" s="44">
        <v>12871.730795870797</v>
      </c>
      <c r="N20" s="73"/>
      <c r="O20" s="71"/>
    </row>
    <row r="21" spans="2:15" s="24" customFormat="1" ht="16.5" customHeight="1" x14ac:dyDescent="0.2">
      <c r="B21" s="74" t="s">
        <v>55</v>
      </c>
      <c r="C21" s="44">
        <v>2930.2223818602506</v>
      </c>
      <c r="D21" s="44">
        <v>475.73661331460636</v>
      </c>
      <c r="E21" s="44">
        <v>1982.5076719419201</v>
      </c>
      <c r="F21" s="44">
        <v>200.87569558710786</v>
      </c>
      <c r="G21" s="44">
        <v>854.48741769396599</v>
      </c>
      <c r="H21" s="44">
        <v>502.00750215608292</v>
      </c>
      <c r="I21" s="44">
        <v>4085.7210282981082</v>
      </c>
      <c r="J21" s="44">
        <v>9734.5380966121102</v>
      </c>
      <c r="K21" s="44">
        <v>9852.9384997942452</v>
      </c>
      <c r="L21" s="44">
        <v>10913.157907669902</v>
      </c>
      <c r="N21" s="73"/>
      <c r="O21" s="71"/>
    </row>
    <row r="22" spans="2:15" s="24" customFormat="1" ht="16.5" customHeight="1" x14ac:dyDescent="0.2">
      <c r="B22" s="74" t="s">
        <v>56</v>
      </c>
      <c r="C22" s="44">
        <v>27764.146939551407</v>
      </c>
      <c r="D22" s="44">
        <v>5800.6934422371696</v>
      </c>
      <c r="E22" s="44">
        <v>19406.337935541425</v>
      </c>
      <c r="F22" s="44">
        <v>3406.3818625824279</v>
      </c>
      <c r="G22" s="44">
        <v>17092.485167797102</v>
      </c>
      <c r="H22" s="44">
        <v>5991.7013831701115</v>
      </c>
      <c r="I22" s="44">
        <v>55824.992993329826</v>
      </c>
      <c r="J22" s="44">
        <v>127620.66433227975</v>
      </c>
      <c r="K22" s="44">
        <v>120087.96303621973</v>
      </c>
      <c r="L22" s="44">
        <v>142819.4410202695</v>
      </c>
      <c r="N22" s="73"/>
      <c r="O22" s="71"/>
    </row>
    <row r="23" spans="2:15" s="24" customFormat="1" ht="16.5" customHeight="1" x14ac:dyDescent="0.2">
      <c r="B23" s="74" t="s">
        <v>57</v>
      </c>
      <c r="C23" s="44">
        <v>3328.9073088655382</v>
      </c>
      <c r="D23" s="44">
        <v>815.06876990793512</v>
      </c>
      <c r="E23" s="44">
        <v>3016.5790330563955</v>
      </c>
      <c r="F23" s="44">
        <v>617.51258404808641</v>
      </c>
      <c r="G23" s="44">
        <v>3353.4016525423044</v>
      </c>
      <c r="H23" s="44">
        <v>1223.6056523012765</v>
      </c>
      <c r="I23" s="44">
        <v>9411.1557593933449</v>
      </c>
      <c r="J23" s="44">
        <v>19378.607423725767</v>
      </c>
      <c r="K23" s="44">
        <v>19110.04375385759</v>
      </c>
      <c r="L23" s="44">
        <v>22034.794429983034</v>
      </c>
      <c r="N23" s="73"/>
      <c r="O23" s="71"/>
    </row>
    <row r="24" spans="2:15" s="24" customFormat="1" ht="16.5" customHeight="1" x14ac:dyDescent="0.2">
      <c r="B24" s="74" t="s">
        <v>58</v>
      </c>
      <c r="C24" s="44">
        <v>12420.789222916606</v>
      </c>
      <c r="D24" s="44">
        <v>3085.8723600615263</v>
      </c>
      <c r="E24" s="44">
        <v>12835.698388165876</v>
      </c>
      <c r="F24" s="44">
        <v>2250.6965314160684</v>
      </c>
      <c r="G24" s="44">
        <v>10469.932975981232</v>
      </c>
      <c r="H24" s="44">
        <v>4107.1108548880711</v>
      </c>
      <c r="I24" s="44">
        <v>30015.746101060977</v>
      </c>
      <c r="J24" s="44">
        <v>66365.129212119849</v>
      </c>
      <c r="K24" s="44">
        <v>65742.166688124693</v>
      </c>
      <c r="L24" s="44">
        <v>75808.80895848565</v>
      </c>
      <c r="N24" s="73"/>
      <c r="O24" s="71"/>
    </row>
    <row r="25" spans="2:15" s="24" customFormat="1" ht="16.5" customHeight="1" x14ac:dyDescent="0.2">
      <c r="B25" s="74" t="s">
        <v>59</v>
      </c>
      <c r="C25" s="44">
        <v>8312.3213997451712</v>
      </c>
      <c r="D25" s="44">
        <v>1810.1502285657236</v>
      </c>
      <c r="E25" s="44">
        <v>5693.5269972913702</v>
      </c>
      <c r="F25" s="44">
        <v>1489.0857791179264</v>
      </c>
      <c r="G25" s="44">
        <v>6202.2292321693385</v>
      </c>
      <c r="H25" s="44">
        <v>2178.2144359837489</v>
      </c>
      <c r="I25" s="44">
        <v>18837.879965105483</v>
      </c>
      <c r="J25" s="44">
        <v>43836.549537060797</v>
      </c>
      <c r="K25" s="44">
        <v>39045.957594311418</v>
      </c>
      <c r="L25" s="44">
        <v>49313.9999807282</v>
      </c>
      <c r="N25" s="73"/>
      <c r="O25" s="71"/>
    </row>
    <row r="26" spans="2:15" s="24" customFormat="1" ht="16.5" customHeight="1" x14ac:dyDescent="0.2">
      <c r="B26" s="74" t="s">
        <v>60</v>
      </c>
      <c r="C26" s="44">
        <v>14155.185097887908</v>
      </c>
      <c r="D26" s="44">
        <v>2359.5718232881013</v>
      </c>
      <c r="E26" s="44">
        <v>11231.912902625299</v>
      </c>
      <c r="F26" s="44">
        <v>2013.0260734107314</v>
      </c>
      <c r="G26" s="44">
        <v>10102.970866824018</v>
      </c>
      <c r="H26" s="44">
        <v>3621.2287194771297</v>
      </c>
      <c r="I26" s="44">
        <v>29497.462435694226</v>
      </c>
      <c r="J26" s="44">
        <v>72557.291981560586</v>
      </c>
      <c r="K26" s="44">
        <v>64987.531303031486</v>
      </c>
      <c r="L26" s="44">
        <v>80551.118597736611</v>
      </c>
      <c r="N26" s="73"/>
      <c r="O26" s="71"/>
    </row>
    <row r="27" spans="2:15" s="24" customFormat="1" ht="16.5" customHeight="1" x14ac:dyDescent="0.2">
      <c r="B27" s="74" t="s">
        <v>61</v>
      </c>
      <c r="C27" s="44">
        <v>10947.1579719167</v>
      </c>
      <c r="D27" s="44">
        <v>3358.9378210546847</v>
      </c>
      <c r="E27" s="44">
        <v>13324.986432287717</v>
      </c>
      <c r="F27" s="44">
        <v>3628.7186056748087</v>
      </c>
      <c r="G27" s="44">
        <v>10299.353196182414</v>
      </c>
      <c r="H27" s="44">
        <v>3711.424383104144</v>
      </c>
      <c r="I27" s="44">
        <v>34178.70124389082</v>
      </c>
      <c r="J27" s="44">
        <v>72779.703823517499</v>
      </c>
      <c r="K27" s="44">
        <v>68750.198844277649</v>
      </c>
      <c r="L27" s="44">
        <v>83478.784633351344</v>
      </c>
      <c r="N27" s="73"/>
      <c r="O27" s="71"/>
    </row>
    <row r="28" spans="2:15" s="24" customFormat="1" ht="16.5" customHeight="1" x14ac:dyDescent="0.2">
      <c r="B28" s="74" t="s">
        <v>62</v>
      </c>
      <c r="C28" s="44">
        <v>2632.2340024400323</v>
      </c>
      <c r="D28" s="44">
        <v>280.13253804676395</v>
      </c>
      <c r="E28" s="44">
        <v>1227.9672234731233</v>
      </c>
      <c r="F28" s="44">
        <v>214.66536477704591</v>
      </c>
      <c r="G28" s="44">
        <v>790.55379626376828</v>
      </c>
      <c r="H28" s="44">
        <v>418.37549632244998</v>
      </c>
      <c r="I28" s="44">
        <v>3585.8040370364761</v>
      </c>
      <c r="J28" s="44">
        <v>9315.6761703813791</v>
      </c>
      <c r="K28" s="44">
        <v>8236.5590592133995</v>
      </c>
      <c r="L28" s="44">
        <v>10228.849569527638</v>
      </c>
      <c r="N28" s="73"/>
      <c r="O28" s="71"/>
    </row>
    <row r="29" spans="2:15" s="24" customFormat="1" ht="16.5" customHeight="1" x14ac:dyDescent="0.2">
      <c r="B29" s="74" t="s">
        <v>63</v>
      </c>
      <c r="C29" s="44">
        <v>22816.013068895063</v>
      </c>
      <c r="D29" s="44">
        <v>8849.6218718696437</v>
      </c>
      <c r="E29" s="44">
        <v>30325.509940879943</v>
      </c>
      <c r="F29" s="44">
        <v>6676.3192102781795</v>
      </c>
      <c r="G29" s="44">
        <v>35246.141390582343</v>
      </c>
      <c r="H29" s="44">
        <v>10765.640504143354</v>
      </c>
      <c r="I29" s="44">
        <v>91425.666677193833</v>
      </c>
      <c r="J29" s="44">
        <v>174998.08074668681</v>
      </c>
      <c r="K29" s="44">
        <v>179813.33107755089</v>
      </c>
      <c r="L29" s="44">
        <v>201289.66233297728</v>
      </c>
      <c r="N29" s="73"/>
      <c r="O29" s="71"/>
    </row>
    <row r="30" spans="2:15" s="24" customFormat="1" ht="16.5" customHeight="1" x14ac:dyDescent="0.2">
      <c r="B30" s="77" t="s">
        <v>64</v>
      </c>
      <c r="C30" s="78">
        <v>13238.385684060986</v>
      </c>
      <c r="D30" s="78">
        <v>3105.7107695759109</v>
      </c>
      <c r="E30" s="78">
        <v>15336.47861268063</v>
      </c>
      <c r="F30" s="78">
        <v>2080.023286353658</v>
      </c>
      <c r="G30" s="78">
        <v>13609.772112296627</v>
      </c>
      <c r="H30" s="78">
        <v>4053.3534357887206</v>
      </c>
      <c r="I30" s="78">
        <v>34380.387295001005</v>
      </c>
      <c r="J30" s="78">
        <v>79637.179074640706</v>
      </c>
      <c r="K30" s="78">
        <v>76565.02370403934</v>
      </c>
      <c r="L30" s="78">
        <v>88876.266566358958</v>
      </c>
      <c r="M30" s="79"/>
      <c r="N30" s="73"/>
      <c r="O30" s="71"/>
    </row>
    <row r="31" spans="2:15" s="24" customFormat="1" ht="16.5" customHeight="1" x14ac:dyDescent="0.2">
      <c r="B31" s="74" t="s">
        <v>65</v>
      </c>
      <c r="C31" s="44">
        <v>5959.6863702999626</v>
      </c>
      <c r="D31" s="44">
        <v>1280.959490900048</v>
      </c>
      <c r="E31" s="44">
        <v>4664.4581116614027</v>
      </c>
      <c r="F31" s="44">
        <v>1108.32439338477</v>
      </c>
      <c r="G31" s="44">
        <v>4610.2384682475022</v>
      </c>
      <c r="H31" s="44">
        <v>1587.7482454339818</v>
      </c>
      <c r="I31" s="44">
        <v>14414.831852544708</v>
      </c>
      <c r="J31" s="44">
        <v>33290.312163928837</v>
      </c>
      <c r="K31" s="44">
        <v>29649.214802753497</v>
      </c>
      <c r="L31" s="44">
        <v>37267.344293647606</v>
      </c>
      <c r="N31" s="73"/>
      <c r="O31" s="71"/>
    </row>
    <row r="32" spans="2:15" s="24" customFormat="1" ht="16.5" customHeight="1" x14ac:dyDescent="0.2">
      <c r="B32" s="80" t="s">
        <v>66</v>
      </c>
      <c r="C32" s="47">
        <v>61656.196395335719</v>
      </c>
      <c r="D32" s="47">
        <v>18242.330912343434</v>
      </c>
      <c r="E32" s="47">
        <v>63973.823266166124</v>
      </c>
      <c r="F32" s="47">
        <v>15689.417002622737</v>
      </c>
      <c r="G32" s="47">
        <v>65275.334623220886</v>
      </c>
      <c r="H32" s="47">
        <v>29873.738470724886</v>
      </c>
      <c r="I32" s="47">
        <v>193523.075843842</v>
      </c>
      <c r="J32" s="47">
        <v>377244.166223365</v>
      </c>
      <c r="K32" s="47">
        <v>384428.43012856459</v>
      </c>
      <c r="L32" s="47">
        <v>441049.65260905575</v>
      </c>
      <c r="N32" s="73"/>
      <c r="O32" s="71"/>
    </row>
    <row r="33" spans="2:13" s="3" customFormat="1" ht="5.25" customHeight="1" x14ac:dyDescent="0.2"/>
    <row r="34" spans="2:13" s="4" customFormat="1" ht="13.7" customHeight="1" x14ac:dyDescent="0.2">
      <c r="B34" s="4" t="s">
        <v>31</v>
      </c>
      <c r="D34" s="5"/>
      <c r="E34" s="5"/>
      <c r="F34" s="5"/>
      <c r="G34" s="5"/>
      <c r="H34" s="5"/>
      <c r="I34" s="5"/>
      <c r="J34" s="5"/>
      <c r="K34" s="5"/>
    </row>
    <row r="35" spans="2:13" s="3" customFormat="1" ht="5.25" customHeight="1" x14ac:dyDescent="0.2"/>
    <row r="36" spans="2:13" s="3" customFormat="1" ht="12.75" customHeight="1" x14ac:dyDescent="0.2">
      <c r="B36" s="86" t="s">
        <v>76</v>
      </c>
    </row>
    <row r="37" spans="2:13" s="3" customFormat="1" ht="5.25" customHeight="1" x14ac:dyDescent="0.2">
      <c r="B37" s="64"/>
    </row>
    <row r="38" spans="2:13" s="3" customFormat="1" ht="12.75" customHeight="1" x14ac:dyDescent="0.2">
      <c r="B38" s="65" t="s">
        <v>34</v>
      </c>
    </row>
    <row r="39" spans="2:13" s="3" customFormat="1" ht="5.25" customHeight="1" x14ac:dyDescent="0.2">
      <c r="B39" s="65"/>
    </row>
    <row r="40" spans="2:13" s="3" customFormat="1" ht="40.5" customHeight="1" x14ac:dyDescent="0.2">
      <c r="B40" s="93" t="s">
        <v>36</v>
      </c>
      <c r="C40" s="93"/>
      <c r="D40" s="93"/>
      <c r="E40" s="93"/>
      <c r="F40" s="93"/>
      <c r="G40" s="93"/>
      <c r="H40" s="93"/>
      <c r="I40" s="93"/>
      <c r="J40" s="93"/>
      <c r="K40" s="93"/>
      <c r="L40" s="93"/>
      <c r="M40" s="67"/>
    </row>
    <row r="41" spans="2:13" s="3" customFormat="1" ht="30" customHeight="1" x14ac:dyDescent="0.2">
      <c r="B41" s="93" t="s">
        <v>77</v>
      </c>
      <c r="C41" s="93"/>
      <c r="D41" s="93"/>
      <c r="E41" s="93"/>
      <c r="F41" s="93"/>
      <c r="G41" s="93"/>
      <c r="H41" s="93"/>
      <c r="I41" s="93"/>
      <c r="J41" s="93"/>
      <c r="K41" s="93"/>
      <c r="L41" s="93"/>
      <c r="M41" s="67"/>
    </row>
    <row r="42" spans="2:13" s="3" customFormat="1" ht="5.25" customHeight="1" x14ac:dyDescent="0.2">
      <c r="B42" s="64"/>
    </row>
    <row r="43" spans="2:13" s="3" customFormat="1" ht="12.75" customHeight="1" x14ac:dyDescent="0.2">
      <c r="B43" s="66" t="s">
        <v>35</v>
      </c>
    </row>
    <row r="44" spans="2:13" s="24" customFormat="1" ht="15.75" customHeight="1" x14ac:dyDescent="0.2">
      <c r="F44" s="82"/>
    </row>
    <row r="45" spans="2:13" s="24" customFormat="1" ht="15.75" customHeight="1" x14ac:dyDescent="0.2">
      <c r="C45" s="83"/>
      <c r="D45" s="84"/>
      <c r="E45" s="84"/>
    </row>
    <row r="46" spans="2:13" s="24" customFormat="1" ht="15.75" customHeight="1" x14ac:dyDescent="0.2">
      <c r="C46" s="83"/>
      <c r="D46" s="84"/>
      <c r="E46" s="84"/>
    </row>
    <row r="47" spans="2:13" s="24" customFormat="1" ht="15.75" customHeight="1" x14ac:dyDescent="0.2">
      <c r="C47" s="83"/>
      <c r="D47" s="84"/>
      <c r="E47" s="84"/>
    </row>
    <row r="48" spans="2:13" s="24" customFormat="1" ht="15.75" customHeight="1" x14ac:dyDescent="0.2">
      <c r="C48" s="83"/>
      <c r="D48" s="84"/>
      <c r="E48" s="84"/>
    </row>
    <row r="49" spans="2:27" s="24" customFormat="1" ht="15.75" customHeight="1" x14ac:dyDescent="0.2"/>
    <row r="50" spans="2:27" s="24" customFormat="1" ht="15.75" customHeight="1" x14ac:dyDescent="0.2">
      <c r="C50" s="84"/>
      <c r="D50" s="84"/>
    </row>
    <row r="51" spans="2:27" s="24" customFormat="1" ht="15.75" customHeight="1" x14ac:dyDescent="0.2">
      <c r="C51" s="83"/>
      <c r="D51" s="84"/>
      <c r="E51" s="84"/>
    </row>
    <row r="52" spans="2:27" s="24" customFormat="1" ht="15.75" customHeight="1" x14ac:dyDescent="0.2">
      <c r="C52" s="83"/>
      <c r="D52" s="84"/>
      <c r="E52" s="84"/>
    </row>
    <row r="53" spans="2:27" s="24" customFormat="1" ht="15.75" customHeight="1" x14ac:dyDescent="0.2">
      <c r="C53" s="83"/>
      <c r="D53" s="84"/>
      <c r="E53" s="84"/>
    </row>
    <row r="54" spans="2:27" s="24" customFormat="1" ht="15.75" customHeight="1" x14ac:dyDescent="0.2">
      <c r="C54" s="83"/>
      <c r="D54" s="84"/>
      <c r="E54" s="84"/>
    </row>
    <row r="55" spans="2:27" s="24" customFormat="1" ht="15.75" customHeight="1" x14ac:dyDescent="0.2"/>
    <row r="56" spans="2:27" s="24" customFormat="1" ht="15.75" customHeight="1" x14ac:dyDescent="0.2"/>
    <row r="57" spans="2:27" s="81" customFormat="1" ht="5.25" customHeight="1" x14ac:dyDescent="0.2"/>
    <row r="58" spans="2:27" s="4" customFormat="1" ht="15" customHeight="1" x14ac:dyDescent="0.2">
      <c r="C58" s="5"/>
      <c r="D58" s="5"/>
      <c r="E58" s="5"/>
      <c r="F58" s="5"/>
      <c r="G58" s="5"/>
      <c r="H58" s="5"/>
      <c r="I58" s="5"/>
      <c r="J58" s="5"/>
      <c r="K58" s="5"/>
      <c r="L58" s="5"/>
      <c r="AA58" s="85"/>
    </row>
    <row r="59" spans="2:27" s="81" customFormat="1" ht="5.25" customHeight="1" x14ac:dyDescent="0.2"/>
    <row r="60" spans="2:27" s="81" customFormat="1" ht="15" customHeight="1" x14ac:dyDescent="0.2">
      <c r="B60" s="19"/>
    </row>
    <row r="61" spans="2:27" s="81" customFormat="1" ht="5.25" customHeight="1" x14ac:dyDescent="0.2"/>
    <row r="62" spans="2:27" s="81" customFormat="1" ht="15" customHeight="1" x14ac:dyDescent="0.2">
      <c r="B62" s="64"/>
    </row>
  </sheetData>
  <mergeCells count="9">
    <mergeCell ref="B2:L2"/>
    <mergeCell ref="I4:J4"/>
    <mergeCell ref="K4:L4"/>
    <mergeCell ref="B41:L41"/>
    <mergeCell ref="B4:B5"/>
    <mergeCell ref="C4:D4"/>
    <mergeCell ref="E4:F4"/>
    <mergeCell ref="G4:H4"/>
    <mergeCell ref="B40:L40"/>
  </mergeCells>
  <pageMargins left="0.70866141732283472" right="0.70866141732283472" top="0.74803149606299213" bottom="0.74803149606299213" header="0.31496062992125984" footer="0.31496062992125984"/>
  <pageSetup paperSize="9" scale="74" orientation="landscape" r:id="rId1"/>
  <headerFooter>
    <oddHeader>&amp;L&amp;G&amp;CDemographie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13</vt:i4>
      </vt:variant>
    </vt:vector>
  </HeadingPairs>
  <TitlesOfParts>
    <vt:vector size="20" baseType="lpstr">
      <vt:lpstr>Zusammenfassung</vt:lpstr>
      <vt:lpstr>Bildungsniveau VS (1)</vt:lpstr>
      <vt:lpstr>Bildungsniveau CH</vt:lpstr>
      <vt:lpstr>Bildungsniveau VS (2)</vt:lpstr>
      <vt:lpstr>Wirtschaftszweig VS</vt:lpstr>
      <vt:lpstr>Wirtschaftszweig CH</vt:lpstr>
      <vt:lpstr>Erwerbsquote</vt:lpstr>
      <vt:lpstr>'Bildungsniveau CH'!Impression_des_titres</vt:lpstr>
      <vt:lpstr>'Bildungsniveau VS (1)'!Impression_des_titres</vt:lpstr>
      <vt:lpstr>'Bildungsniveau VS (2)'!Impression_des_titres</vt:lpstr>
      <vt:lpstr>Erwerbsquote!Impression_des_titres</vt:lpstr>
      <vt:lpstr>'Wirtschaftszweig CH'!Impression_des_titres</vt:lpstr>
      <vt:lpstr>'Wirtschaftszweig VS'!Impression_des_titres</vt:lpstr>
      <vt:lpstr>'Bildungsniveau CH'!Zone_d_impression</vt:lpstr>
      <vt:lpstr>'Bildungsniveau VS (1)'!Zone_d_impression</vt:lpstr>
      <vt:lpstr>'Bildungsniveau VS (2)'!Zone_d_impression</vt:lpstr>
      <vt:lpstr>Erwerbsquote!Zone_d_impression</vt:lpstr>
      <vt:lpstr>'Wirtschaftszweig CH'!Zone_d_impression</vt:lpstr>
      <vt:lpstr>'Wirtschaftszweig VS'!Zone_d_impression</vt:lpstr>
      <vt:lpstr>Zusammenfassung!Zone_d_impression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Dillier</dc:creator>
  <cp:lastModifiedBy>Gloor Valérie</cp:lastModifiedBy>
  <cp:lastPrinted>2022-04-13T10:03:53Z</cp:lastPrinted>
  <dcterms:created xsi:type="dcterms:W3CDTF">2001-09-28T15:55:01Z</dcterms:created>
  <dcterms:modified xsi:type="dcterms:W3CDTF">2023-07-20T13:53:41Z</dcterms:modified>
</cp:coreProperties>
</file>